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4/July 2024/"/>
    </mc:Choice>
  </mc:AlternateContent>
  <xr:revisionPtr revIDLastSave="85" documentId="8_{120CF563-9508-45CB-B03D-3FDFA1E241C7}" xr6:coauthVersionLast="47" xr6:coauthVersionMax="47" xr10:uidLastSave="{B9B8D8E4-8E41-47DD-8E13-BE700AB36AEB}"/>
  <bookViews>
    <workbookView xWindow="-120" yWindow="-120" windowWidth="20730" windowHeight="1104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Prices!$A$1:$I$172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2" i="3" l="1"/>
  <c r="E51" i="3"/>
  <c r="E50" i="3"/>
  <c r="E49" i="3"/>
  <c r="E48" i="3"/>
  <c r="E45" i="3"/>
  <c r="E44" i="3"/>
  <c r="E43" i="3"/>
  <c r="E42" i="3"/>
  <c r="E41" i="3"/>
  <c r="E40" i="3"/>
  <c r="E39" i="3"/>
  <c r="C36" i="3"/>
  <c r="C45" i="3" s="1"/>
  <c r="D36" i="3"/>
  <c r="E35" i="3"/>
  <c r="E34" i="3"/>
  <c r="E30" i="3"/>
  <c r="E29" i="3"/>
  <c r="E28" i="3"/>
  <c r="E27" i="3"/>
  <c r="E26" i="3"/>
  <c r="E25" i="3"/>
  <c r="E24" i="3"/>
  <c r="E20" i="3"/>
  <c r="E19" i="3"/>
  <c r="E18" i="3"/>
  <c r="E17" i="3"/>
  <c r="D52" i="3"/>
  <c r="C52" i="3"/>
  <c r="D44" i="3"/>
  <c r="D45" i="3" s="1"/>
  <c r="C44" i="3"/>
  <c r="C30" i="3"/>
  <c r="D29" i="3"/>
  <c r="C29" i="3"/>
  <c r="D21" i="3"/>
  <c r="E21" i="3" s="1"/>
  <c r="C21" i="3"/>
  <c r="D13" i="3"/>
  <c r="C13" i="3"/>
  <c r="E13" i="3" s="1"/>
  <c r="E11" i="3"/>
  <c r="E10" i="3"/>
  <c r="E9" i="3"/>
  <c r="I123" i="1"/>
  <c r="F120" i="1"/>
  <c r="F25" i="1"/>
  <c r="E36" i="3" l="1"/>
  <c r="D30" i="3"/>
  <c r="H4" i="25"/>
  <c r="H5" i="25" l="1"/>
</calcChain>
</file>

<file path=xl/sharedStrings.xml><?xml version="1.0" encoding="utf-8"?>
<sst xmlns="http://schemas.openxmlformats.org/spreadsheetml/2006/main" count="432" uniqueCount="302">
  <si>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</si>
  <si>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</si>
  <si>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</si>
  <si>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</si>
  <si>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</si>
  <si>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</si>
  <si>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</si>
  <si>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</si>
  <si>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</si>
  <si>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</si>
  <si>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</si>
  <si>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</si>
  <si>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</si>
  <si>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</si>
  <si>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</si>
  <si>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</si>
  <si>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</si>
  <si>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</si>
  <si>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</si>
  <si>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</si>
  <si>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</si>
  <si>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</si>
  <si>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</si>
  <si>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</si>
  <si>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</si>
  <si>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</si>
  <si>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</si>
  <si>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</si>
  <si>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</si>
  <si>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</si>
  <si>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</si>
  <si>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</si>
  <si>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</si>
  <si>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</si>
  <si>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</si>
  <si>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</si>
  <si>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</si>
  <si>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</si>
  <si>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</si>
  <si>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</si>
  <si>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</si>
  <si>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</si>
  <si>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</si>
  <si>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</si>
  <si>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</si>
  <si>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</si>
  <si>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</si>
  <si>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</si>
  <si>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</si>
  <si>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FLOUR MILLS</t>
  </si>
  <si>
    <t>HONEYWELL FLOUR MILLS</t>
  </si>
  <si>
    <t>MULTI-TREX</t>
  </si>
  <si>
    <t>NASCON ALLIED INDUSTRIES</t>
  </si>
  <si>
    <t>NIG FLOUR MILLS</t>
  </si>
  <si>
    <t>MCNICHOLS PLC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</si>
  <si>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</si>
  <si>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</si>
  <si>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</si>
  <si>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</si>
  <si>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</si>
  <si>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</si>
  <si>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</si>
  <si>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</si>
  <si>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</si>
  <si>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</si>
  <si>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</si>
  <si>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</si>
  <si>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</si>
  <si>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</si>
  <si>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FBN HOLDINGS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</si>
  <si>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</si>
  <si>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</si>
  <si>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</si>
  <si>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</si>
  <si>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</si>
  <si>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</si>
  <si>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</si>
  <si>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</si>
  <si>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</si>
  <si>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</si>
  <si>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</si>
  <si>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</si>
  <si>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</si>
  <si>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</si>
  <si>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</si>
  <si>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</si>
  <si>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</si>
  <si>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</si>
  <si>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</si>
  <si>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</si>
  <si>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</si>
  <si>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</si>
  <si>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</si>
  <si>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</si>
  <si>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</si>
  <si>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</si>
  <si>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</si>
  <si>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</si>
  <si>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</si>
  <si>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</si>
  <si>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</si>
  <si>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</si>
  <si>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</si>
  <si>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</si>
  <si>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</si>
  <si>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</si>
  <si>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</si>
  <si>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</si>
  <si>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</si>
  <si>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</si>
  <si>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</si>
  <si>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</si>
  <si>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</si>
  <si>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</si>
  <si>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</si>
  <si>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</si>
  <si>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</si>
  <si>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</si>
  <si>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</si>
  <si>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</si>
  <si>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</si>
  <si>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</si>
  <si>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</si>
  <si>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</si>
  <si>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</si>
  <si>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</si>
  <si>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</si>
  <si>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</si>
  <si>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</si>
  <si>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</si>
  <si>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</si>
  <si>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</si>
  <si>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</si>
  <si>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</si>
  <si>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</si>
  <si>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</si>
  <si>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</si>
  <si>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</si>
  <si>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</si>
  <si>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</si>
  <si>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</si>
  <si>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</si>
  <si>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</si>
  <si>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</si>
  <si>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</si>
  <si>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</si>
  <si>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</si>
  <si>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</si>
  <si>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</si>
  <si>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</si>
  <si>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</si>
  <si>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</si>
  <si>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</si>
  <si>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</si>
  <si>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</si>
  <si>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</si>
  <si>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</si>
  <si>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</si>
  <si>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</si>
  <si>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</si>
  <si>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</si>
  <si>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</si>
  <si>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</si>
  <si>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</si>
  <si>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</si>
  <si>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</si>
  <si>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</si>
  <si>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</si>
  <si>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</si>
  <si>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</si>
  <si>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</si>
  <si>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</si>
  <si>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</si>
  <si>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</si>
  <si>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</si>
  <si>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</si>
  <si>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GEREGU POWER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</si>
  <si>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</si>
  <si>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</si>
  <si>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</si>
  <si>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</si>
  <si>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</si>
  <si>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</si>
  <si>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</si>
  <si>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</si>
  <si>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</si>
  <si>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</si>
  <si>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</si>
  <si>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</si>
  <si>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</si>
  <si>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</si>
  <si>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</si>
  <si>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</si>
  <si>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</si>
  <si>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</si>
  <si>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</si>
  <si>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</si>
  <si>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</si>
  <si>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</si>
  <si>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</si>
  <si>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</si>
  <si>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</si>
  <si>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</si>
  <si>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</si>
  <si>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</si>
  <si>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</si>
  <si>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</si>
  <si>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</si>
  <si>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</si>
  <si>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</si>
  <si>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</si>
  <si>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</si>
  <si>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</si>
  <si>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</si>
  <si>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</si>
  <si>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</si>
  <si>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</si>
  <si>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</si>
  <si>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</si>
  <si>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</si>
  <si>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</si>
  <si>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</si>
  <si>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</si>
  <si>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</si>
  <si>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</si>
  <si>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</si>
  <si>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</si>
  <si>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</si>
  <si>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</si>
  <si>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</si>
  <si>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</si>
  <si>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</si>
  <si>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</si>
  <si>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</si>
  <si>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</si>
  <si>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</si>
  <si>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</si>
  <si>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TRANSCORP POWER</t>
  </si>
  <si>
    <t>CHAPEL HILL DENHAM NIG. INFRAS DEBT FUND</t>
  </si>
  <si>
    <t>NGX All Share Index</t>
  </si>
  <si>
    <t>C:\Users\opase\WSTC Financial Services Limited\Investment Research - Documents\WSTC Company Research Document\Daily Clients Report\Daily Report\2024\July 2024</t>
  </si>
  <si>
    <t>CAP</t>
  </si>
  <si>
    <t>CHEMICAL AND ALLIED PRODUCTS PLC</t>
  </si>
  <si>
    <t>INTERIM REPORT FOR SIX MONTHS ENDED JUNE 30, 2024</t>
  </si>
  <si>
    <t>H1 2024</t>
  </si>
  <si>
    <t>H1 2023</t>
  </si>
  <si>
    <t>N'm</t>
  </si>
  <si>
    <t xml:space="preserve">Revenue </t>
  </si>
  <si>
    <t>Cost of sales</t>
  </si>
  <si>
    <t xml:space="preserve">Profit before tax </t>
  </si>
  <si>
    <t>Income tax</t>
  </si>
  <si>
    <t>Profit after tax</t>
  </si>
  <si>
    <t>Balance Sheet Information:</t>
  </si>
  <si>
    <t>FY 2023</t>
  </si>
  <si>
    <t>Assets</t>
  </si>
  <si>
    <t>Non-current assets</t>
  </si>
  <si>
    <t>Property, plant and equipment</t>
  </si>
  <si>
    <t>Right of use assets</t>
  </si>
  <si>
    <t>Intangible assets</t>
  </si>
  <si>
    <t>Finance lease receivable</t>
  </si>
  <si>
    <t>Total non-current assets</t>
  </si>
  <si>
    <t>Current assets</t>
  </si>
  <si>
    <t>Inventories</t>
  </si>
  <si>
    <t>Trade and other receivables</t>
  </si>
  <si>
    <t>Prepayments</t>
  </si>
  <si>
    <t>Cash and cash equivalents</t>
  </si>
  <si>
    <t>Assets held for sale</t>
  </si>
  <si>
    <t>Total current assets</t>
  </si>
  <si>
    <t>Total assets</t>
  </si>
  <si>
    <t>Liabilities</t>
  </si>
  <si>
    <t>Non-current liabilities</t>
  </si>
  <si>
    <t>Lease liability</t>
  </si>
  <si>
    <t>Deferred tax liabilities</t>
  </si>
  <si>
    <t>Total non-current liabilities</t>
  </si>
  <si>
    <t>Current liabilities</t>
  </si>
  <si>
    <t>Trade and other payables</t>
  </si>
  <si>
    <t>Current income tax</t>
  </si>
  <si>
    <t>Provision</t>
  </si>
  <si>
    <t>Dividend payable</t>
  </si>
  <si>
    <t>Bank Facility (IFF)</t>
  </si>
  <si>
    <t>Total current liabilities</t>
  </si>
  <si>
    <t>Total liabilities</t>
  </si>
  <si>
    <t>Equity</t>
  </si>
  <si>
    <t>Share capital</t>
  </si>
  <si>
    <t>Share premium</t>
  </si>
  <si>
    <t>Other reserves from business combination</t>
  </si>
  <si>
    <t>Retained earnings</t>
  </si>
  <si>
    <t>Net Assets</t>
  </si>
  <si>
    <t>Market Snapshot - 24/7/2024</t>
  </si>
  <si>
    <t>24/7/2024</t>
  </si>
  <si>
    <t>23/7/2024</t>
  </si>
  <si>
    <t>INTERNATIONAL BREWERIES</t>
  </si>
  <si>
    <t>SOVEREIGN TRUST</t>
  </si>
  <si>
    <t>DEAP CAPITAL</t>
  </si>
  <si>
    <t>THE INITIATES</t>
  </si>
  <si>
    <t>RT BRISCOE</t>
  </si>
  <si>
    <t>UNITED CAPITAL</t>
  </si>
  <si>
    <t>SECURE ELECTRONIC</t>
  </si>
  <si>
    <t>ZENITH BANK</t>
  </si>
  <si>
    <t>ACCESS HOLDINGS</t>
  </si>
  <si>
    <t>GT HOLDCO</t>
  </si>
  <si>
    <t>MTN NIGERIA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</si>
</sst>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0655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159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8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156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156" applyNumberFormat="1" applyFont="1" applyFill="1"/>
    <xf numFmtId="43" fontId="53" fillId="25" borderId="0" xfId="156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50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507" applyNumberFormat="1" applyFont="1" applyBorder="1" applyAlignment="1">
      <alignment horizontal="center"/>
    </xf>
    <xf numFmtId="43" fontId="56" fillId="0" borderId="0" xfId="1590" applyFont="1"/>
    <xf numFmtId="0" fontId="56" fillId="0" borderId="0" xfId="0" applyFont="1"/>
    <xf numFmtId="4" fontId="57" fillId="27" borderId="0" xfId="0" applyNumberFormat="1" applyFont="1" applyFill="1" applyAlignment="1">
      <alignment horizontal="left"/>
    </xf>
    <xf numFmtId="43" fontId="55" fillId="27" borderId="0" xfId="507" applyFont="1" applyFill="1" applyAlignment="1">
      <alignment horizontal="center"/>
    </xf>
    <xf numFmtId="10" fontId="55" fillId="27" borderId="0" xfId="132" applyNumberFormat="1" applyFont="1" applyFill="1" applyAlignment="1">
      <alignment horizontal="center"/>
    </xf>
    <xf numFmtId="38" fontId="55" fillId="27" borderId="14" xfId="50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9" fontId="55" fillId="0" borderId="0" xfId="507" applyNumberFormat="1" applyFont="1" applyAlignment="1">
      <alignment horizontal="center"/>
    </xf>
    <xf numFmtId="10" fontId="55" fillId="0" borderId="0" xfId="132" applyNumberFormat="1" applyFont="1" applyAlignment="1">
      <alignment horizontal="right"/>
    </xf>
    <xf numFmtId="38" fontId="55" fillId="0" borderId="14" xfId="507" applyNumberFormat="1" applyFont="1" applyBorder="1" applyAlignment="1">
      <alignment horizontal="right"/>
    </xf>
    <xf numFmtId="4" fontId="55" fillId="26" borderId="0" xfId="0" applyNumberFormat="1" applyFont="1" applyFill="1" applyAlignment="1">
      <alignment horizontal="left"/>
    </xf>
    <xf numFmtId="39" fontId="55" fillId="26" borderId="0" xfId="507" applyNumberFormat="1" applyFont="1" applyFill="1" applyAlignment="1">
      <alignment horizontal="center" wrapText="1"/>
    </xf>
    <xf numFmtId="10" fontId="55" fillId="26" borderId="0" xfId="132" applyNumberFormat="1" applyFont="1" applyFill="1" applyAlignment="1">
      <alignment horizontal="right"/>
    </xf>
    <xf numFmtId="38" fontId="55" fillId="26" borderId="14" xfId="507" applyNumberFormat="1" applyFont="1" applyFill="1" applyBorder="1" applyAlignment="1">
      <alignment horizontal="right"/>
    </xf>
    <xf numFmtId="39" fontId="55" fillId="26" borderId="0" xfId="507" applyNumberFormat="1" applyFont="1" applyFill="1" applyAlignment="1">
      <alignment horizontal="center"/>
    </xf>
    <xf numFmtId="43" fontId="55" fillId="0" borderId="0" xfId="156" applyFont="1"/>
    <xf numFmtId="39" fontId="55" fillId="27" borderId="0" xfId="507" applyNumberFormat="1" applyFont="1" applyFill="1" applyAlignment="1">
      <alignment horizontal="center"/>
    </xf>
    <xf numFmtId="10" fontId="55" fillId="27" borderId="0" xfId="132" applyNumberFormat="1" applyFont="1" applyFill="1" applyAlignment="1">
      <alignment horizontal="right"/>
    </xf>
    <xf numFmtId="39" fontId="55" fillId="0" borderId="0" xfId="50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4" fontId="55" fillId="29" borderId="0" xfId="0" applyNumberFormat="1" applyFont="1" applyFill="1" applyAlignment="1">
      <alignment horizontal="left"/>
    </xf>
    <xf numFmtId="39" fontId="55" fillId="29" borderId="0" xfId="507" applyNumberFormat="1" applyFont="1" applyFill="1" applyAlignment="1">
      <alignment horizontal="center"/>
    </xf>
    <xf numFmtId="10" fontId="55" fillId="29" borderId="0" xfId="132" applyNumberFormat="1" applyFont="1" applyFill="1" applyAlignment="1">
      <alignment horizontal="right"/>
    </xf>
    <xf numFmtId="38" fontId="55" fillId="29" borderId="14" xfId="507" applyNumberFormat="1" applyFont="1" applyFill="1" applyBorder="1" applyAlignment="1">
      <alignment horizontal="right"/>
    </xf>
    <xf numFmtId="10" fontId="55" fillId="0" borderId="0" xfId="132" applyNumberFormat="1" applyFont="1"/>
    <xf numFmtId="39" fontId="55" fillId="27" borderId="0" xfId="50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151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151" applyNumberFormat="1" applyFont="1" applyAlignment="1">
      <alignment horizontal="center"/>
    </xf>
    <xf numFmtId="0" fontId="56" fillId="24" borderId="13" xfId="187" applyFont="1" applyFill="1" applyBorder="1" applyAlignment="1">
      <alignment horizontal="center"/>
    </xf>
    <xf numFmtId="0" fontId="56" fillId="24" borderId="0" xfId="187" applyFont="1" applyFill="1" applyAlignment="1">
      <alignment horizontal="center"/>
    </xf>
    <xf numFmtId="43" fontId="56" fillId="24" borderId="0" xfId="156" applyFont="1" applyFill="1" applyAlignment="1">
      <alignment horizontal="center"/>
    </xf>
    <xf numFmtId="43" fontId="56" fillId="24" borderId="14" xfId="156" applyFont="1" applyFill="1" applyBorder="1" applyAlignment="1">
      <alignment horizontal="center"/>
    </xf>
    <xf numFmtId="0" fontId="56" fillId="24" borderId="0" xfId="187" applyFont="1" applyFill="1" applyAlignment="1">
      <alignment horizontal="left"/>
    </xf>
    <xf numFmtId="0" fontId="55" fillId="25" borderId="13" xfId="187" applyFont="1" applyFill="1" applyBorder="1"/>
    <xf numFmtId="0" fontId="55" fillId="25" borderId="0" xfId="187" applyFont="1" applyFill="1"/>
    <xf numFmtId="0" fontId="58" fillId="25" borderId="0" xfId="187" applyFont="1" applyFill="1" applyAlignment="1">
      <alignment horizontal="center"/>
    </xf>
    <xf numFmtId="43" fontId="58" fillId="25" borderId="0" xfId="156" applyFont="1" applyFill="1" applyAlignment="1">
      <alignment horizontal="center"/>
    </xf>
    <xf numFmtId="43" fontId="58" fillId="25" borderId="14" xfId="156" applyFont="1" applyFill="1" applyBorder="1" applyAlignment="1">
      <alignment horizontal="center"/>
    </xf>
    <xf numFmtId="0" fontId="55" fillId="25" borderId="13" xfId="187" applyFont="1" applyFill="1" applyBorder="1" applyAlignment="1">
      <alignment horizontal="center"/>
    </xf>
    <xf numFmtId="39" fontId="55" fillId="25" borderId="0" xfId="187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7" applyFont="1" applyFill="1" applyBorder="1"/>
    <xf numFmtId="0" fontId="55" fillId="25" borderId="16" xfId="187" applyFont="1" applyFill="1" applyBorder="1"/>
    <xf numFmtId="43" fontId="55" fillId="25" borderId="16" xfId="156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156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20484" applyFont="1" applyFill="1" applyBorder="1" applyAlignment="1">
      <alignment horizontal="center"/>
    </xf>
    <xf numFmtId="10" fontId="55" fillId="24" borderId="14" xfId="170" applyNumberFormat="1" applyFont="1" applyFill="1" applyBorder="1" applyAlignment="1">
      <alignment horizontal="center"/>
    </xf>
    <xf numFmtId="43" fontId="55" fillId="24" borderId="0" xfId="20484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156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20489" applyFont="1" applyFill="1"/>
    <xf numFmtId="0" fontId="55" fillId="25" borderId="0" xfId="0" applyFont="1" applyFill="1" applyAlignment="1">
      <alignment horizontal="center"/>
    </xf>
    <xf numFmtId="10" fontId="55" fillId="25" borderId="0" xfId="170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70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39" fontId="55" fillId="0" borderId="0" xfId="507" applyNumberFormat="1" applyFont="1" applyFill="1" applyAlignment="1">
      <alignment horizontal="center"/>
    </xf>
    <xf numFmtId="10" fontId="55" fillId="0" borderId="0" xfId="132" applyNumberFormat="1" applyFont="1" applyFill="1" applyAlignment="1">
      <alignment horizontal="right"/>
    </xf>
    <xf numFmtId="38" fontId="55" fillId="0" borderId="14" xfId="507" applyNumberFormat="1" applyFont="1" applyFill="1" applyBorder="1" applyAlignment="1">
      <alignment horizontal="right"/>
    </xf>
    <xf numFmtId="43" fontId="55" fillId="0" borderId="0" xfId="578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4" fontId="55" fillId="0" borderId="16" xfId="0" applyNumberFormat="1" applyFont="1" applyBorder="1" applyAlignment="1">
      <alignment horizontal="left"/>
    </xf>
    <xf numFmtId="39" fontId="55" fillId="0" borderId="16" xfId="507" applyNumberFormat="1" applyFont="1" applyBorder="1" applyAlignment="1">
      <alignment horizontal="center"/>
    </xf>
    <xf numFmtId="10" fontId="55" fillId="0" borderId="16" xfId="132" applyNumberFormat="1" applyFont="1" applyBorder="1" applyAlignment="1">
      <alignment horizontal="right"/>
    </xf>
    <xf numFmtId="38" fontId="55" fillId="0" borderId="17" xfId="507" applyNumberFormat="1" applyFont="1" applyBorder="1" applyAlignment="1">
      <alignment horizontal="right"/>
    </xf>
    <xf numFmtId="0" fontId="56" fillId="61" borderId="27" xfId="522" applyFont="1" applyFill="1" applyBorder="1" applyAlignment="1">
      <alignment horizontal="center"/>
    </xf>
    <xf numFmtId="0" fontId="56" fillId="61" borderId="28" xfId="522" applyFont="1" applyFill="1" applyBorder="1" applyAlignment="1">
      <alignment horizontal="center"/>
    </xf>
    <xf numFmtId="0" fontId="56" fillId="61" borderId="27" xfId="522" applyFont="1" applyFill="1" applyBorder="1"/>
    <xf numFmtId="0" fontId="56" fillId="61" borderId="29" xfId="522" applyFont="1" applyFill="1" applyBorder="1"/>
    <xf numFmtId="0" fontId="56" fillId="61" borderId="29" xfId="522" applyFont="1" applyFill="1" applyBorder="1" applyAlignment="1">
      <alignment horizontal="center"/>
    </xf>
    <xf numFmtId="0" fontId="56" fillId="61" borderId="30" xfId="522" applyFont="1" applyFill="1" applyBorder="1" applyAlignment="1">
      <alignment horizontal="center"/>
    </xf>
    <xf numFmtId="0" fontId="55" fillId="29" borderId="28" xfId="522" applyFont="1" applyFill="1" applyBorder="1"/>
    <xf numFmtId="2" fontId="55" fillId="29" borderId="28" xfId="522" applyNumberFormat="1" applyFont="1" applyFill="1" applyBorder="1" applyAlignment="1">
      <alignment horizontal="right"/>
    </xf>
    <xf numFmtId="9" fontId="55" fillId="29" borderId="31" xfId="504" applyFont="1" applyFill="1" applyBorder="1" applyAlignment="1">
      <alignment horizontal="center"/>
    </xf>
    <xf numFmtId="0" fontId="56" fillId="29" borderId="32" xfId="522" applyFont="1" applyFill="1" applyBorder="1"/>
    <xf numFmtId="38" fontId="56" fillId="29" borderId="32" xfId="477" applyNumberFormat="1" applyFont="1" applyFill="1" applyBorder="1" applyAlignment="1">
      <alignment horizontal="center"/>
    </xf>
    <xf numFmtId="9" fontId="56" fillId="29" borderId="33" xfId="504" applyFont="1" applyFill="1" applyBorder="1" applyAlignment="1">
      <alignment horizontal="center"/>
    </xf>
    <xf numFmtId="0" fontId="55" fillId="29" borderId="32" xfId="522" applyFont="1" applyFill="1" applyBorder="1"/>
    <xf numFmtId="38" fontId="55" fillId="29" borderId="32" xfId="477" applyNumberFormat="1" applyFont="1" applyFill="1" applyBorder="1" applyAlignment="1">
      <alignment horizontal="center"/>
    </xf>
    <xf numFmtId="38" fontId="56" fillId="29" borderId="34" xfId="477" applyNumberFormat="1" applyFont="1" applyFill="1" applyBorder="1" applyAlignment="1">
      <alignment horizontal="center"/>
    </xf>
    <xf numFmtId="9" fontId="56" fillId="29" borderId="34" xfId="504" applyFont="1" applyFill="1" applyBorder="1" applyAlignment="1">
      <alignment horizontal="center"/>
    </xf>
    <xf numFmtId="165" fontId="56" fillId="29" borderId="35" xfId="1423" applyFont="1" applyFill="1" applyBorder="1" applyAlignment="1">
      <alignment horizontal="left"/>
    </xf>
    <xf numFmtId="165" fontId="56" fillId="29" borderId="36" xfId="1423" applyFont="1" applyFill="1" applyBorder="1" applyAlignment="1">
      <alignment horizontal="left"/>
    </xf>
    <xf numFmtId="165" fontId="55" fillId="29" borderId="36" xfId="1423" applyFont="1" applyFill="1" applyBorder="1" applyAlignment="1">
      <alignment horizontal="left"/>
    </xf>
    <xf numFmtId="9" fontId="55" fillId="29" borderId="33" xfId="504" applyFont="1" applyFill="1" applyBorder="1" applyAlignment="1">
      <alignment horizontal="center"/>
    </xf>
    <xf numFmtId="165" fontId="56" fillId="29" borderId="35" xfId="1423" applyFont="1" applyFill="1" applyBorder="1" applyAlignment="1">
      <alignment horizontal="justify"/>
    </xf>
    <xf numFmtId="9" fontId="56" fillId="29" borderId="37" xfId="504" applyFont="1" applyFill="1" applyBorder="1" applyAlignment="1">
      <alignment horizontal="center"/>
    </xf>
    <xf numFmtId="10" fontId="62" fillId="24" borderId="0" xfId="170" applyNumberFormat="1" applyFont="1" applyFill="1" applyBorder="1" applyAlignment="1">
      <alignment horizontal="center"/>
    </xf>
    <xf numFmtId="0" fontId="56" fillId="24" borderId="10" xfId="187" applyFont="1" applyFill="1" applyBorder="1" applyAlignment="1">
      <alignment horizontal="center"/>
    </xf>
    <xf numFmtId="0" fontId="56" fillId="24" borderId="11" xfId="187" applyFont="1" applyFill="1" applyBorder="1" applyAlignment="1">
      <alignment horizontal="center"/>
    </xf>
    <xf numFmtId="0" fontId="56" fillId="24" borderId="12" xfId="187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0" fontId="56" fillId="61" borderId="27" xfId="522" applyFont="1" applyFill="1" applyBorder="1" applyAlignment="1">
      <alignment horizontal="center"/>
    </xf>
    <xf numFmtId="0" fontId="56" fillId="61" borderId="28" xfId="522" applyFont="1" applyFill="1" applyBorder="1" applyAlignment="1">
      <alignment horizontal="center"/>
    </xf>
    <xf numFmtId="0" fontId="56" fillId="24" borderId="29" xfId="518" applyFont="1" applyFill="1" applyBorder="1" applyAlignment="1">
      <alignment horizontal="center"/>
    </xf>
    <xf numFmtId="0" fontId="56" fillId="24" borderId="30" xfId="518" applyFont="1" applyFill="1" applyBorder="1" applyAlignment="1">
      <alignment horizontal="center"/>
    </xf>
  </cellXfs>
  <cellStyles count="40655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3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R420" sqref="AR420"/>
    </sheetView>
  </sheetViews>
  <sheetFormatPr defaultColWidth="0" defaultRowHeight="0" customHeight="1" zeroHeight="1" x14ac:dyDescent="0.25"/>
  <cols>
    <col min="1" max="1" width="23.5703125" style="11" customWidth="1"/>
    <col min="2" max="2" width="46.5703125" style="11" bestFit="1" customWidth="1"/>
    <col min="3" max="3" width="45.5703125" style="23" bestFit="1" customWidth="1"/>
    <col min="4" max="5" width="13.85546875" style="44" bestFit="1" customWidth="1"/>
    <col min="6" max="6" width="12.42578125" style="45" bestFit="1" customWidth="1"/>
    <col min="7" max="7" width="14.5703125" style="46" bestFit="1" customWidth="1"/>
    <col min="8" max="8" width="17.140625" style="32" customWidth="1"/>
    <col min="9" max="9" width="0.85546875" style="32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102" t="s">
        <v>0</v>
      </c>
      <c r="C2" s="13" t="s">
        <v>1</v>
      </c>
      <c r="D2" s="14">
        <v>45497</v>
      </c>
      <c r="E2" s="14">
        <v>45496</v>
      </c>
      <c r="F2" s="15" t="s">
        <v>2</v>
      </c>
      <c r="G2" s="16" t="s">
        <v>3</v>
      </c>
      <c r="H2" s="17"/>
      <c r="I2" s="17"/>
    </row>
    <row r="3" spans="2:14" ht="15" x14ac:dyDescent="0.25">
      <c r="B3" s="103" t="s">
        <v>4</v>
      </c>
      <c r="C3" s="19"/>
      <c r="D3" s="20" t="s">
        <v>5</v>
      </c>
      <c r="E3" s="20" t="s">
        <v>5</v>
      </c>
      <c r="F3" s="21"/>
      <c r="G3" s="22"/>
      <c r="H3" s="11"/>
      <c r="I3" s="11"/>
    </row>
    <row r="4" spans="2:14" ht="15" x14ac:dyDescent="0.25">
      <c r="B4" s="104" t="s">
        <v>6</v>
      </c>
      <c r="C4" s="23" t="s">
        <v>7</v>
      </c>
      <c r="D4" s="24">
        <v>1.63</v>
      </c>
      <c r="E4" s="24">
        <v>1.7</v>
      </c>
      <c r="F4" s="25">
        <v>-4.1175999999999997E-2</v>
      </c>
      <c r="G4" s="26">
        <v>3760359</v>
      </c>
      <c r="H4" s="11"/>
      <c r="I4" s="11"/>
    </row>
    <row r="5" spans="2:14" ht="15" x14ac:dyDescent="0.25">
      <c r="B5" s="104" t="s">
        <v>8</v>
      </c>
      <c r="C5" s="27" t="s">
        <v>9</v>
      </c>
      <c r="D5" s="28">
        <v>292</v>
      </c>
      <c r="E5" s="28">
        <v>292</v>
      </c>
      <c r="F5" s="29">
        <v>0</v>
      </c>
      <c r="G5" s="30">
        <v>109576</v>
      </c>
      <c r="H5" s="11"/>
      <c r="I5" s="11"/>
    </row>
    <row r="6" spans="2:14" ht="15" x14ac:dyDescent="0.25">
      <c r="B6" s="104" t="s">
        <v>8</v>
      </c>
      <c r="C6" s="23" t="s">
        <v>10</v>
      </c>
      <c r="D6" s="24">
        <v>383</v>
      </c>
      <c r="E6" s="24">
        <v>383</v>
      </c>
      <c r="F6" s="25">
        <v>0</v>
      </c>
      <c r="G6" s="26">
        <v>26881</v>
      </c>
      <c r="H6" s="11"/>
      <c r="I6" s="11"/>
    </row>
    <row r="7" spans="2:14" ht="15" customHeight="1" x14ac:dyDescent="0.25">
      <c r="B7" s="104" t="s">
        <v>11</v>
      </c>
      <c r="C7" s="27" t="s">
        <v>12</v>
      </c>
      <c r="D7" s="31">
        <v>2.99</v>
      </c>
      <c r="E7" s="31">
        <v>2.98</v>
      </c>
      <c r="F7" s="29">
        <v>3.356E-3</v>
      </c>
      <c r="G7" s="30">
        <v>11759772</v>
      </c>
      <c r="I7" s="11"/>
    </row>
    <row r="8" spans="2:14" ht="15" customHeight="1" x14ac:dyDescent="0.25">
      <c r="B8" s="104" t="s">
        <v>13</v>
      </c>
      <c r="C8" s="23" t="s">
        <v>14</v>
      </c>
      <c r="D8" s="24">
        <v>2.2999999999999998</v>
      </c>
      <c r="E8" s="24">
        <v>2.41</v>
      </c>
      <c r="F8" s="25">
        <v>-4.5643000000000003E-2</v>
      </c>
      <c r="G8" s="26">
        <v>2260396</v>
      </c>
      <c r="H8" s="11"/>
      <c r="I8" s="11"/>
    </row>
    <row r="9" spans="2:14" ht="15" customHeight="1" x14ac:dyDescent="0.25">
      <c r="B9" s="104" t="s">
        <v>8</v>
      </c>
      <c r="C9" s="27" t="s">
        <v>8</v>
      </c>
      <c r="D9" s="31" t="s">
        <v>5</v>
      </c>
      <c r="E9" s="31" t="s">
        <v>5</v>
      </c>
      <c r="F9" s="29"/>
      <c r="G9" s="30" t="s">
        <v>5</v>
      </c>
      <c r="H9" s="11"/>
      <c r="I9" s="11"/>
    </row>
    <row r="10" spans="2:14" ht="15" customHeight="1" x14ac:dyDescent="0.25">
      <c r="B10" s="103" t="s">
        <v>15</v>
      </c>
      <c r="C10" s="19"/>
      <c r="D10" s="33" t="s">
        <v>5</v>
      </c>
      <c r="E10" s="33" t="s">
        <v>5</v>
      </c>
      <c r="F10" s="34"/>
      <c r="G10" s="22" t="s">
        <v>5</v>
      </c>
      <c r="H10" s="11"/>
      <c r="I10" s="11"/>
    </row>
    <row r="11" spans="2:14" ht="15" customHeight="1" x14ac:dyDescent="0.25">
      <c r="B11" s="104" t="s">
        <v>16</v>
      </c>
      <c r="C11" s="23" t="s">
        <v>17</v>
      </c>
      <c r="D11" s="24">
        <v>2.83</v>
      </c>
      <c r="E11" s="24">
        <v>2.83</v>
      </c>
      <c r="F11" s="25">
        <v>0</v>
      </c>
      <c r="G11" s="26">
        <v>35432</v>
      </c>
      <c r="H11" s="11"/>
      <c r="I11" s="11"/>
    </row>
    <row r="12" spans="2:14" ht="15" customHeight="1" x14ac:dyDescent="0.25">
      <c r="B12" s="104" t="s">
        <v>8</v>
      </c>
      <c r="C12" s="27" t="s">
        <v>18</v>
      </c>
      <c r="D12" s="31">
        <v>2.15</v>
      </c>
      <c r="E12" s="31">
        <v>2.15</v>
      </c>
      <c r="F12" s="29">
        <v>0</v>
      </c>
      <c r="G12" s="30">
        <v>380</v>
      </c>
      <c r="H12" s="11"/>
      <c r="I12" s="11"/>
      <c r="M12" s="114"/>
      <c r="N12" s="114"/>
    </row>
    <row r="13" spans="2:14" ht="15" x14ac:dyDescent="0.25">
      <c r="B13" s="104" t="s">
        <v>8</v>
      </c>
      <c r="C13" s="23" t="s">
        <v>19</v>
      </c>
      <c r="D13" s="24">
        <v>15.6</v>
      </c>
      <c r="E13" s="24">
        <v>15.35</v>
      </c>
      <c r="F13" s="25">
        <v>1.6286999999999999E-2</v>
      </c>
      <c r="G13" s="26">
        <v>890401</v>
      </c>
      <c r="H13" s="11"/>
      <c r="I13" s="11"/>
      <c r="M13" s="108"/>
      <c r="N13" s="108"/>
    </row>
    <row r="14" spans="2:14" ht="15" customHeight="1" x14ac:dyDescent="0.25">
      <c r="B14" s="104" t="s">
        <v>8</v>
      </c>
      <c r="C14" s="27" t="s">
        <v>20</v>
      </c>
      <c r="D14" s="31">
        <v>11.95</v>
      </c>
      <c r="E14" s="31">
        <v>12</v>
      </c>
      <c r="F14" s="29">
        <v>-4.1669999999999997E-3</v>
      </c>
      <c r="G14" s="30">
        <v>6170791</v>
      </c>
      <c r="H14" s="11"/>
      <c r="I14" s="11"/>
    </row>
    <row r="15" spans="2:14" ht="15" customHeight="1" x14ac:dyDescent="0.25">
      <c r="B15" s="104"/>
      <c r="C15" s="23" t="s">
        <v>21</v>
      </c>
      <c r="D15" s="24"/>
      <c r="E15" s="24"/>
      <c r="F15" s="25"/>
      <c r="G15" s="26"/>
      <c r="H15" s="11"/>
      <c r="I15" s="11"/>
    </row>
    <row r="16" spans="2:14" ht="15" customHeight="1" x14ac:dyDescent="0.25">
      <c r="B16" s="103" t="s">
        <v>22</v>
      </c>
      <c r="C16" s="19"/>
      <c r="D16" s="33" t="s">
        <v>5</v>
      </c>
      <c r="E16" s="33" t="s">
        <v>5</v>
      </c>
      <c r="F16" s="34"/>
      <c r="G16" s="22"/>
      <c r="H16" s="11"/>
      <c r="I16" s="11"/>
    </row>
    <row r="17" spans="2:9" ht="15" customHeight="1" x14ac:dyDescent="0.25">
      <c r="B17" s="104" t="s">
        <v>23</v>
      </c>
      <c r="C17" s="23" t="s">
        <v>24</v>
      </c>
      <c r="D17" s="35">
        <v>1.03</v>
      </c>
      <c r="E17" s="35">
        <v>1.03</v>
      </c>
      <c r="F17" s="36">
        <v>0</v>
      </c>
      <c r="G17" s="26">
        <v>0</v>
      </c>
      <c r="H17" s="11"/>
      <c r="I17" s="11"/>
    </row>
    <row r="18" spans="2:9" ht="15" customHeight="1" x14ac:dyDescent="0.25">
      <c r="B18" s="104" t="s">
        <v>25</v>
      </c>
      <c r="C18" s="27" t="s">
        <v>26</v>
      </c>
      <c r="D18" s="31">
        <v>92.5</v>
      </c>
      <c r="E18" s="31">
        <v>92.5</v>
      </c>
      <c r="F18" s="29">
        <v>0</v>
      </c>
      <c r="G18" s="30">
        <v>361753</v>
      </c>
      <c r="H18" s="11"/>
      <c r="I18" s="11"/>
    </row>
    <row r="19" spans="2:9" ht="15" x14ac:dyDescent="0.25">
      <c r="B19" s="104" t="s">
        <v>27</v>
      </c>
      <c r="C19" s="23" t="s">
        <v>28</v>
      </c>
      <c r="D19" s="24">
        <v>1.28</v>
      </c>
      <c r="E19" s="24">
        <v>1.31</v>
      </c>
      <c r="F19" s="25">
        <v>-2.2901000000000001E-2</v>
      </c>
      <c r="G19" s="26">
        <v>1112868</v>
      </c>
      <c r="H19" s="11"/>
      <c r="I19" s="11"/>
    </row>
    <row r="20" spans="2:9" ht="15" x14ac:dyDescent="0.25">
      <c r="B20" s="104" t="s">
        <v>29</v>
      </c>
      <c r="C20" s="27" t="s">
        <v>30</v>
      </c>
      <c r="D20" s="31">
        <v>101.4</v>
      </c>
      <c r="E20" s="31">
        <v>101.4</v>
      </c>
      <c r="F20" s="29">
        <v>0</v>
      </c>
      <c r="G20" s="30">
        <v>2691</v>
      </c>
      <c r="H20" s="11"/>
      <c r="I20" s="11"/>
    </row>
    <row r="21" spans="2:9" ht="15" x14ac:dyDescent="0.25">
      <c r="B21" s="104" t="s">
        <v>8</v>
      </c>
      <c r="C21" s="23" t="s">
        <v>31</v>
      </c>
      <c r="D21" s="24">
        <v>36.6</v>
      </c>
      <c r="E21" s="24">
        <v>36.6</v>
      </c>
      <c r="F21" s="25">
        <v>0</v>
      </c>
      <c r="G21" s="26">
        <v>0</v>
      </c>
      <c r="H21" s="11"/>
      <c r="I21" s="11"/>
    </row>
    <row r="22" spans="2:9" ht="15" x14ac:dyDescent="0.25">
      <c r="B22" s="104" t="s">
        <v>8</v>
      </c>
      <c r="C22" s="27" t="s">
        <v>32</v>
      </c>
      <c r="D22" s="31">
        <v>4.8</v>
      </c>
      <c r="E22" s="31">
        <v>4.8</v>
      </c>
      <c r="F22" s="29">
        <v>0</v>
      </c>
      <c r="G22" s="30">
        <v>132101</v>
      </c>
      <c r="H22" s="11"/>
      <c r="I22" s="11"/>
    </row>
    <row r="23" spans="2:9" ht="15" x14ac:dyDescent="0.25">
      <c r="B23" s="104"/>
      <c r="C23" s="37" t="s">
        <v>8</v>
      </c>
      <c r="D23" s="38" t="s">
        <v>5</v>
      </c>
      <c r="E23" s="38" t="s">
        <v>5</v>
      </c>
      <c r="F23" s="39"/>
      <c r="G23" s="40"/>
      <c r="H23" s="11"/>
      <c r="I23" s="11"/>
    </row>
    <row r="24" spans="2:9" ht="15" x14ac:dyDescent="0.25">
      <c r="B24" s="103" t="s">
        <v>33</v>
      </c>
      <c r="C24" s="19"/>
      <c r="D24" s="33" t="s">
        <v>5</v>
      </c>
      <c r="E24" s="33" t="s">
        <v>5</v>
      </c>
      <c r="F24" s="34"/>
      <c r="G24" s="22"/>
      <c r="H24" s="11"/>
      <c r="I24" s="11"/>
    </row>
    <row r="25" spans="2:9" ht="15" x14ac:dyDescent="0.25">
      <c r="B25" s="104" t="s">
        <v>34</v>
      </c>
      <c r="C25" s="23" t="s">
        <v>35</v>
      </c>
      <c r="D25" s="24">
        <v>0.2</v>
      </c>
      <c r="E25" s="24">
        <v>0.2</v>
      </c>
      <c r="F25" s="25">
        <f t="shared" ref="F25" si="0">D25/E25-1</f>
        <v>0</v>
      </c>
      <c r="G25" s="26">
        <v>0</v>
      </c>
      <c r="H25" s="11"/>
      <c r="I25" s="11"/>
    </row>
    <row r="26" spans="2:9" ht="15" x14ac:dyDescent="0.25">
      <c r="B26" s="104" t="s">
        <v>36</v>
      </c>
      <c r="C26" s="27" t="s">
        <v>37</v>
      </c>
      <c r="D26" s="31">
        <v>3.3</v>
      </c>
      <c r="E26" s="31">
        <v>3.3</v>
      </c>
      <c r="F26" s="29">
        <v>0</v>
      </c>
      <c r="G26" s="30">
        <v>7102</v>
      </c>
      <c r="H26" s="11"/>
      <c r="I26" s="11"/>
    </row>
    <row r="27" spans="2:9" ht="15" x14ac:dyDescent="0.25">
      <c r="B27" s="104" t="s">
        <v>8</v>
      </c>
      <c r="C27" s="23" t="s">
        <v>38</v>
      </c>
      <c r="D27" s="24">
        <v>3.15</v>
      </c>
      <c r="E27" s="24">
        <v>3.15</v>
      </c>
      <c r="F27" s="25">
        <v>0</v>
      </c>
      <c r="G27" s="26">
        <v>0</v>
      </c>
      <c r="H27" s="11"/>
      <c r="I27" s="11"/>
    </row>
    <row r="28" spans="2:9" ht="15" x14ac:dyDescent="0.25">
      <c r="B28" s="104" t="s">
        <v>8</v>
      </c>
      <c r="C28" s="27" t="s">
        <v>39</v>
      </c>
      <c r="D28" s="31">
        <v>64.05</v>
      </c>
      <c r="E28" s="31">
        <v>64.05</v>
      </c>
      <c r="F28" s="29">
        <v>0</v>
      </c>
      <c r="G28" s="30">
        <v>78484</v>
      </c>
      <c r="H28" s="11"/>
      <c r="I28" s="11"/>
    </row>
    <row r="29" spans="2:9" ht="15" x14ac:dyDescent="0.25">
      <c r="B29" s="104" t="s">
        <v>8</v>
      </c>
      <c r="C29" s="23" t="s">
        <v>40</v>
      </c>
      <c r="D29" s="24">
        <v>4.07</v>
      </c>
      <c r="E29" s="24">
        <v>3.7</v>
      </c>
      <c r="F29" s="25">
        <v>0.1</v>
      </c>
      <c r="G29" s="26">
        <v>3051382</v>
      </c>
      <c r="H29" s="11"/>
      <c r="I29" s="11"/>
    </row>
    <row r="30" spans="2:9" s="23" customFormat="1" ht="15" x14ac:dyDescent="0.25">
      <c r="B30" s="105" t="s">
        <v>8</v>
      </c>
      <c r="C30" s="27" t="s">
        <v>41</v>
      </c>
      <c r="D30" s="31">
        <v>29.75</v>
      </c>
      <c r="E30" s="31">
        <v>29.75</v>
      </c>
      <c r="F30" s="29">
        <v>0</v>
      </c>
      <c r="G30" s="30">
        <v>443340</v>
      </c>
    </row>
    <row r="31" spans="2:9" ht="15" x14ac:dyDescent="0.25">
      <c r="B31" s="104" t="s">
        <v>42</v>
      </c>
      <c r="C31" s="23" t="s">
        <v>43</v>
      </c>
      <c r="D31" s="24">
        <v>2</v>
      </c>
      <c r="E31" s="24">
        <v>2</v>
      </c>
      <c r="F31" s="25">
        <v>0</v>
      </c>
      <c r="G31" s="26">
        <v>0</v>
      </c>
      <c r="H31" s="11"/>
      <c r="I31" s="11"/>
    </row>
    <row r="32" spans="2:9" ht="15" x14ac:dyDescent="0.25">
      <c r="B32" s="104" t="s">
        <v>44</v>
      </c>
      <c r="C32" s="27" t="s">
        <v>45</v>
      </c>
      <c r="D32" s="31">
        <v>379.9</v>
      </c>
      <c r="E32" s="31">
        <v>379.9</v>
      </c>
      <c r="F32" s="29">
        <v>0</v>
      </c>
      <c r="G32" s="30">
        <v>20178</v>
      </c>
      <c r="H32" s="11"/>
      <c r="I32" s="11"/>
    </row>
    <row r="33" spans="2:9" ht="15" x14ac:dyDescent="0.25">
      <c r="B33" s="104" t="s">
        <v>8</v>
      </c>
      <c r="C33" s="23" t="s">
        <v>46</v>
      </c>
      <c r="D33" s="24">
        <v>18.5</v>
      </c>
      <c r="E33" s="24">
        <v>18.5</v>
      </c>
      <c r="F33" s="25">
        <v>0</v>
      </c>
      <c r="G33" s="26">
        <v>79907</v>
      </c>
      <c r="H33" s="41"/>
      <c r="I33" s="11"/>
    </row>
    <row r="34" spans="2:9" ht="15" x14ac:dyDescent="0.25">
      <c r="B34" s="104" t="s">
        <v>8</v>
      </c>
      <c r="C34" s="27" t="s">
        <v>47</v>
      </c>
      <c r="D34" s="31">
        <v>920</v>
      </c>
      <c r="E34" s="31">
        <v>920</v>
      </c>
      <c r="F34" s="29">
        <v>0</v>
      </c>
      <c r="G34" s="30">
        <v>13880</v>
      </c>
      <c r="H34" s="11"/>
      <c r="I34" s="11"/>
    </row>
    <row r="35" spans="2:9" ht="15" x14ac:dyDescent="0.25">
      <c r="B35" s="104" t="s">
        <v>8</v>
      </c>
      <c r="C35" s="23" t="s">
        <v>48</v>
      </c>
      <c r="D35" s="24">
        <v>39</v>
      </c>
      <c r="E35" s="24">
        <v>40.5</v>
      </c>
      <c r="F35" s="25">
        <v>-3.7037E-2</v>
      </c>
      <c r="G35" s="26">
        <v>2041217</v>
      </c>
      <c r="H35" s="11"/>
      <c r="I35" s="11"/>
    </row>
    <row r="36" spans="2:9" ht="15" x14ac:dyDescent="0.25">
      <c r="B36" s="104" t="s">
        <v>8</v>
      </c>
      <c r="C36" s="27" t="s">
        <v>49</v>
      </c>
      <c r="D36" s="31">
        <v>46</v>
      </c>
      <c r="E36" s="31">
        <v>46</v>
      </c>
      <c r="F36" s="29">
        <v>0</v>
      </c>
      <c r="G36" s="30">
        <v>268987</v>
      </c>
      <c r="H36" s="11"/>
      <c r="I36" s="11"/>
    </row>
    <row r="37" spans="2:9" ht="15" x14ac:dyDescent="0.25">
      <c r="B37" s="104" t="s">
        <v>8</v>
      </c>
      <c r="C37" s="23" t="s">
        <v>50</v>
      </c>
      <c r="D37" s="24">
        <v>3.2</v>
      </c>
      <c r="E37" s="24">
        <v>3.18</v>
      </c>
      <c r="F37" s="25">
        <v>6.2890000000000003E-3</v>
      </c>
      <c r="G37" s="26">
        <v>794481</v>
      </c>
      <c r="H37" s="11"/>
      <c r="I37" s="11"/>
    </row>
    <row r="38" spans="2:9" ht="15" x14ac:dyDescent="0.25">
      <c r="B38" s="104" t="s">
        <v>8</v>
      </c>
      <c r="C38" s="27" t="s">
        <v>51</v>
      </c>
      <c r="D38" s="31">
        <v>0.36</v>
      </c>
      <c r="E38" s="31">
        <v>0.36</v>
      </c>
      <c r="F38" s="29">
        <v>0</v>
      </c>
      <c r="G38" s="30">
        <v>0</v>
      </c>
      <c r="H38" s="11"/>
      <c r="I38" s="11"/>
    </row>
    <row r="39" spans="2:9" ht="15" x14ac:dyDescent="0.25">
      <c r="B39" s="104" t="s">
        <v>8</v>
      </c>
      <c r="C39" s="23" t="s">
        <v>52</v>
      </c>
      <c r="D39" s="24">
        <v>34.75</v>
      </c>
      <c r="E39" s="24">
        <v>35.4</v>
      </c>
      <c r="F39" s="25">
        <v>-1.8362E-2</v>
      </c>
      <c r="G39" s="26">
        <v>1925767</v>
      </c>
      <c r="H39" s="11"/>
      <c r="I39" s="11"/>
    </row>
    <row r="40" spans="2:9" ht="15" x14ac:dyDescent="0.25">
      <c r="B40" s="104" t="s">
        <v>8</v>
      </c>
      <c r="C40" s="27" t="s">
        <v>53</v>
      </c>
      <c r="D40" s="31">
        <v>48.3</v>
      </c>
      <c r="E40" s="31">
        <v>48.3</v>
      </c>
      <c r="F40" s="29">
        <v>0</v>
      </c>
      <c r="G40" s="30">
        <v>19</v>
      </c>
      <c r="H40" s="11"/>
      <c r="I40" s="11"/>
    </row>
    <row r="41" spans="2:9" ht="15" x14ac:dyDescent="0.25">
      <c r="B41" s="104"/>
      <c r="C41" s="23" t="s">
        <v>54</v>
      </c>
      <c r="D41" s="24">
        <v>1.08</v>
      </c>
      <c r="E41" s="24">
        <v>1.08</v>
      </c>
      <c r="F41" s="25">
        <v>0</v>
      </c>
      <c r="G41" s="26">
        <v>9149</v>
      </c>
      <c r="H41" s="11"/>
      <c r="I41" s="11"/>
    </row>
    <row r="42" spans="2:9" ht="15" x14ac:dyDescent="0.25">
      <c r="B42" s="104" t="s">
        <v>55</v>
      </c>
      <c r="C42" s="27" t="s">
        <v>56</v>
      </c>
      <c r="D42" s="31">
        <v>8.1</v>
      </c>
      <c r="E42" s="31">
        <v>8.1</v>
      </c>
      <c r="F42" s="29">
        <v>0</v>
      </c>
      <c r="G42" s="30">
        <v>0</v>
      </c>
      <c r="H42" s="11"/>
      <c r="I42" s="11"/>
    </row>
    <row r="43" spans="2:9" ht="15" x14ac:dyDescent="0.25">
      <c r="B43" s="104" t="s">
        <v>8</v>
      </c>
      <c r="C43" s="23" t="s">
        <v>57</v>
      </c>
      <c r="D43" s="24">
        <v>53</v>
      </c>
      <c r="E43" s="24">
        <v>53</v>
      </c>
      <c r="F43" s="25">
        <v>0</v>
      </c>
      <c r="G43" s="26">
        <v>2222</v>
      </c>
      <c r="H43" s="11"/>
      <c r="I43" s="11"/>
    </row>
    <row r="44" spans="2:9" ht="15" x14ac:dyDescent="0.25">
      <c r="B44" s="104" t="s">
        <v>8</v>
      </c>
      <c r="C44" s="27" t="s">
        <v>58</v>
      </c>
      <c r="D44" s="31">
        <v>19.3</v>
      </c>
      <c r="E44" s="31">
        <v>19.3</v>
      </c>
      <c r="F44" s="29">
        <v>0</v>
      </c>
      <c r="G44" s="30">
        <v>200</v>
      </c>
      <c r="H44" s="11"/>
      <c r="I44" s="11"/>
    </row>
    <row r="45" spans="2:9" ht="15" x14ac:dyDescent="0.25">
      <c r="B45" s="104" t="s">
        <v>59</v>
      </c>
      <c r="C45" s="23" t="s">
        <v>60</v>
      </c>
      <c r="D45" s="24">
        <v>18.5</v>
      </c>
      <c r="E45" s="24">
        <v>18.5</v>
      </c>
      <c r="F45" s="25">
        <v>0</v>
      </c>
      <c r="G45" s="26">
        <v>127197</v>
      </c>
      <c r="H45" s="11"/>
      <c r="I45" s="11"/>
    </row>
    <row r="46" spans="2:9" ht="15" x14ac:dyDescent="0.25">
      <c r="B46" s="106"/>
      <c r="C46" s="27" t="s">
        <v>61</v>
      </c>
      <c r="D46" s="31">
        <v>19.8</v>
      </c>
      <c r="E46" s="31">
        <v>19.8</v>
      </c>
      <c r="F46" s="29">
        <v>0</v>
      </c>
      <c r="G46" s="30">
        <v>32090</v>
      </c>
      <c r="H46" s="108"/>
      <c r="I46" s="11"/>
    </row>
    <row r="47" spans="2:9" ht="15" x14ac:dyDescent="0.25">
      <c r="B47" s="104" t="s">
        <v>8</v>
      </c>
      <c r="C47" s="23" t="s">
        <v>62</v>
      </c>
      <c r="D47" s="109">
        <v>18</v>
      </c>
      <c r="E47" s="109">
        <v>18.100000000000001</v>
      </c>
      <c r="F47" s="110">
        <v>-5.5250000000000004E-3</v>
      </c>
      <c r="G47" s="111">
        <v>1601103</v>
      </c>
      <c r="H47" s="11"/>
      <c r="I47" s="11"/>
    </row>
    <row r="48" spans="2:9" ht="15" x14ac:dyDescent="0.25">
      <c r="B48" s="104"/>
      <c r="C48" s="27"/>
      <c r="D48" s="31"/>
      <c r="E48" s="31"/>
      <c r="F48" s="29"/>
      <c r="G48" s="30"/>
      <c r="H48" s="11"/>
      <c r="I48" s="11"/>
    </row>
    <row r="49" spans="2:9" ht="15" x14ac:dyDescent="0.25">
      <c r="B49" s="103" t="s">
        <v>63</v>
      </c>
      <c r="C49" s="19"/>
      <c r="D49" s="33" t="s">
        <v>5</v>
      </c>
      <c r="E49" s="33" t="s">
        <v>5</v>
      </c>
      <c r="F49" s="34"/>
      <c r="G49" s="22"/>
      <c r="H49" s="11"/>
      <c r="I49" s="11"/>
    </row>
    <row r="50" spans="2:9" ht="15" x14ac:dyDescent="0.25">
      <c r="B50" s="104" t="s">
        <v>64</v>
      </c>
      <c r="C50" s="23" t="s">
        <v>65</v>
      </c>
      <c r="D50" s="24">
        <v>19.149999999999999</v>
      </c>
      <c r="E50" s="24">
        <v>19.350000000000001</v>
      </c>
      <c r="F50" s="25">
        <v>-1.0336E-2</v>
      </c>
      <c r="G50" s="26">
        <v>72819720</v>
      </c>
      <c r="H50" s="11"/>
      <c r="I50" s="11"/>
    </row>
    <row r="51" spans="2:9" ht="15" x14ac:dyDescent="0.25">
      <c r="B51" s="106" t="s">
        <v>8</v>
      </c>
      <c r="C51" s="27" t="s">
        <v>66</v>
      </c>
      <c r="D51" s="31">
        <v>22</v>
      </c>
      <c r="E51" s="31">
        <v>22</v>
      </c>
      <c r="F51" s="29">
        <v>0</v>
      </c>
      <c r="G51" s="30">
        <v>178447</v>
      </c>
      <c r="H51" s="11"/>
      <c r="I51" s="11"/>
    </row>
    <row r="52" spans="2:9" ht="15" x14ac:dyDescent="0.25">
      <c r="B52" s="104" t="s">
        <v>8</v>
      </c>
      <c r="C52" s="23" t="s">
        <v>67</v>
      </c>
      <c r="D52" s="24">
        <v>8</v>
      </c>
      <c r="E52" s="24">
        <v>7.6</v>
      </c>
      <c r="F52" s="25">
        <v>0.05</v>
      </c>
      <c r="G52" s="26">
        <v>133915423</v>
      </c>
      <c r="H52" s="11"/>
      <c r="I52" s="11"/>
    </row>
    <row r="53" spans="2:9" ht="15" x14ac:dyDescent="0.25">
      <c r="B53" s="106" t="s">
        <v>8</v>
      </c>
      <c r="C53" s="27" t="s">
        <v>68</v>
      </c>
      <c r="D53" s="31">
        <v>10.7</v>
      </c>
      <c r="E53" s="31">
        <v>10.8</v>
      </c>
      <c r="F53" s="29">
        <v>-9.2589999999999999E-3</v>
      </c>
      <c r="G53" s="30">
        <v>7763220</v>
      </c>
      <c r="H53" s="11"/>
      <c r="I53" s="11"/>
    </row>
    <row r="54" spans="2:9" ht="15" x14ac:dyDescent="0.25">
      <c r="B54" s="104" t="s">
        <v>8</v>
      </c>
      <c r="C54" s="23" t="s">
        <v>69</v>
      </c>
      <c r="D54" s="24">
        <v>21.5</v>
      </c>
      <c r="E54" s="24">
        <v>21.85</v>
      </c>
      <c r="F54" s="25">
        <v>-1.6018000000000001E-2</v>
      </c>
      <c r="G54" s="26">
        <v>2532692</v>
      </c>
      <c r="H54" s="11"/>
      <c r="I54" s="11"/>
    </row>
    <row r="55" spans="2:9" ht="15" x14ac:dyDescent="0.25">
      <c r="B55" s="104" t="s">
        <v>8</v>
      </c>
      <c r="C55" s="27" t="s">
        <v>70</v>
      </c>
      <c r="D55" s="31">
        <v>45</v>
      </c>
      <c r="E55" s="31">
        <v>45.05</v>
      </c>
      <c r="F55" s="29">
        <v>-1.1100000000000001E-3</v>
      </c>
      <c r="G55" s="30">
        <v>21091416</v>
      </c>
      <c r="H55" s="11"/>
      <c r="I55" s="11"/>
    </row>
    <row r="56" spans="2:9" ht="15" x14ac:dyDescent="0.25">
      <c r="B56" s="106"/>
      <c r="C56" s="23" t="s">
        <v>71</v>
      </c>
      <c r="D56" s="24">
        <v>2.16</v>
      </c>
      <c r="E56" s="24">
        <v>2.16</v>
      </c>
      <c r="F56" s="25">
        <v>0</v>
      </c>
      <c r="G56" s="26">
        <v>2064571</v>
      </c>
      <c r="H56" s="11"/>
      <c r="I56" s="11"/>
    </row>
    <row r="57" spans="2:9" ht="15" x14ac:dyDescent="0.25">
      <c r="B57" s="104" t="s">
        <v>8</v>
      </c>
      <c r="C57" s="27" t="s">
        <v>72</v>
      </c>
      <c r="D57" s="31">
        <v>53.5</v>
      </c>
      <c r="E57" s="31">
        <v>53.5</v>
      </c>
      <c r="F57" s="29">
        <v>0</v>
      </c>
      <c r="G57" s="30">
        <v>132471</v>
      </c>
      <c r="H57" s="11"/>
      <c r="I57" s="11"/>
    </row>
    <row r="58" spans="2:9" ht="15" x14ac:dyDescent="0.25">
      <c r="B58" s="106" t="s">
        <v>8</v>
      </c>
      <c r="C58" s="23" t="s">
        <v>73</v>
      </c>
      <c r="D58" s="24">
        <v>1.68</v>
      </c>
      <c r="E58" s="24">
        <v>1.68</v>
      </c>
      <c r="F58" s="25">
        <v>0</v>
      </c>
      <c r="G58" s="26">
        <v>0</v>
      </c>
      <c r="H58" s="11"/>
      <c r="I58" s="11"/>
    </row>
    <row r="59" spans="2:9" ht="15" x14ac:dyDescent="0.25">
      <c r="B59" s="104" t="s">
        <v>8</v>
      </c>
      <c r="C59" s="27" t="s">
        <v>74</v>
      </c>
      <c r="D59" s="31">
        <v>4</v>
      </c>
      <c r="E59" s="31">
        <v>3.9</v>
      </c>
      <c r="F59" s="29">
        <v>2.5641000000000001E-2</v>
      </c>
      <c r="G59" s="30">
        <v>569913</v>
      </c>
      <c r="H59" s="11"/>
      <c r="I59" s="11"/>
    </row>
    <row r="60" spans="2:9" ht="15" x14ac:dyDescent="0.25">
      <c r="B60" s="106" t="s">
        <v>8</v>
      </c>
      <c r="C60" s="23" t="s">
        <v>75</v>
      </c>
      <c r="D60" s="24">
        <v>21.55</v>
      </c>
      <c r="E60" s="24">
        <v>22.7</v>
      </c>
      <c r="F60" s="25">
        <v>-0.05</v>
      </c>
      <c r="G60" s="26">
        <v>29077566</v>
      </c>
      <c r="H60" s="11"/>
      <c r="I60" s="11"/>
    </row>
    <row r="61" spans="2:9" ht="15" x14ac:dyDescent="0.25">
      <c r="B61" s="106" t="s">
        <v>8</v>
      </c>
      <c r="C61" s="27" t="s">
        <v>76</v>
      </c>
      <c r="D61" s="31">
        <v>1.51</v>
      </c>
      <c r="E61" s="31">
        <v>1.51</v>
      </c>
      <c r="F61" s="29">
        <v>0</v>
      </c>
      <c r="G61" s="30">
        <v>0</v>
      </c>
      <c r="H61" s="11"/>
      <c r="I61" s="11"/>
    </row>
    <row r="62" spans="2:9" ht="15" x14ac:dyDescent="0.25">
      <c r="B62" s="104" t="s">
        <v>8</v>
      </c>
      <c r="C62" s="23" t="s">
        <v>77</v>
      </c>
      <c r="D62" s="24">
        <v>6.25</v>
      </c>
      <c r="E62" s="24">
        <v>6.15</v>
      </c>
      <c r="F62" s="25">
        <v>1.626E-2</v>
      </c>
      <c r="G62" s="26">
        <v>4701677</v>
      </c>
      <c r="H62" s="11"/>
      <c r="I62" s="11"/>
    </row>
    <row r="63" spans="2:9" ht="15" x14ac:dyDescent="0.25">
      <c r="B63" s="106" t="s">
        <v>8</v>
      </c>
      <c r="C63" s="27" t="s">
        <v>78</v>
      </c>
      <c r="D63" s="31">
        <v>36.9</v>
      </c>
      <c r="E63" s="31">
        <v>36.9</v>
      </c>
      <c r="F63" s="29">
        <v>0</v>
      </c>
      <c r="G63" s="30">
        <v>60060941</v>
      </c>
      <c r="H63" s="11"/>
      <c r="I63" s="11"/>
    </row>
    <row r="64" spans="2:9" ht="15" x14ac:dyDescent="0.25">
      <c r="B64" s="104" t="s">
        <v>79</v>
      </c>
      <c r="C64" s="23" t="s">
        <v>80</v>
      </c>
      <c r="D64" s="24">
        <v>0.2</v>
      </c>
      <c r="E64" s="24">
        <v>0.2</v>
      </c>
      <c r="F64" s="25">
        <v>0</v>
      </c>
      <c r="G64" s="26">
        <v>0</v>
      </c>
      <c r="H64" s="11"/>
      <c r="I64" s="11"/>
    </row>
    <row r="65" spans="2:9" ht="15" x14ac:dyDescent="0.25">
      <c r="B65" s="106" t="s">
        <v>8</v>
      </c>
      <c r="C65" s="27" t="s">
        <v>81</v>
      </c>
      <c r="D65" s="31">
        <v>1.01</v>
      </c>
      <c r="E65" s="31">
        <v>1.02</v>
      </c>
      <c r="F65" s="29">
        <v>-9.8040000000000002E-3</v>
      </c>
      <c r="G65" s="30">
        <v>18253241</v>
      </c>
      <c r="H65" s="11"/>
      <c r="I65" s="11"/>
    </row>
    <row r="66" spans="2:9" ht="15" x14ac:dyDescent="0.25">
      <c r="B66" s="106" t="s">
        <v>8</v>
      </c>
      <c r="C66" s="23" t="s">
        <v>82</v>
      </c>
      <c r="D66" s="24">
        <v>1.98</v>
      </c>
      <c r="E66" s="24">
        <v>1.98</v>
      </c>
      <c r="F66" s="25">
        <v>0</v>
      </c>
      <c r="G66" s="26">
        <v>215916</v>
      </c>
      <c r="H66" s="11"/>
      <c r="I66" s="11"/>
    </row>
    <row r="67" spans="2:9" ht="15" x14ac:dyDescent="0.25">
      <c r="B67" s="104" t="s">
        <v>8</v>
      </c>
      <c r="C67" s="27" t="s">
        <v>83</v>
      </c>
      <c r="D67" s="31">
        <v>1.35</v>
      </c>
      <c r="E67" s="31">
        <v>1.35</v>
      </c>
      <c r="F67" s="29">
        <v>0</v>
      </c>
      <c r="G67" s="30">
        <v>370485</v>
      </c>
      <c r="H67" s="11"/>
      <c r="I67" s="11"/>
    </row>
    <row r="68" spans="2:9" ht="15" x14ac:dyDescent="0.25">
      <c r="B68" s="104" t="s">
        <v>8</v>
      </c>
      <c r="C68" s="23" t="s">
        <v>84</v>
      </c>
      <c r="D68" s="24">
        <v>0.2</v>
      </c>
      <c r="E68" s="24">
        <v>0.2</v>
      </c>
      <c r="F68" s="25">
        <v>0</v>
      </c>
      <c r="G68" s="26">
        <v>0</v>
      </c>
      <c r="H68" s="11"/>
      <c r="I68" s="11"/>
    </row>
    <row r="69" spans="2:9" ht="15" x14ac:dyDescent="0.25">
      <c r="B69" s="106" t="s">
        <v>8</v>
      </c>
      <c r="C69" s="27" t="s">
        <v>85</v>
      </c>
      <c r="D69" s="31">
        <v>0.34</v>
      </c>
      <c r="E69" s="31">
        <v>0.34</v>
      </c>
      <c r="F69" s="29">
        <v>0</v>
      </c>
      <c r="G69" s="30">
        <v>0</v>
      </c>
      <c r="H69" s="11"/>
      <c r="I69" s="11"/>
    </row>
    <row r="70" spans="2:9" ht="15" x14ac:dyDescent="0.25">
      <c r="B70" s="104" t="s">
        <v>8</v>
      </c>
      <c r="C70" s="23" t="s">
        <v>86</v>
      </c>
      <c r="D70" s="24">
        <v>1.4</v>
      </c>
      <c r="E70" s="24">
        <v>1.39</v>
      </c>
      <c r="F70" s="25">
        <v>7.1939999999999999E-3</v>
      </c>
      <c r="G70" s="26">
        <v>1627828</v>
      </c>
      <c r="H70" s="11"/>
      <c r="I70" s="11"/>
    </row>
    <row r="71" spans="2:9" ht="15" x14ac:dyDescent="0.25">
      <c r="B71" s="106" t="s">
        <v>8</v>
      </c>
      <c r="C71" s="27" t="s">
        <v>87</v>
      </c>
      <c r="D71" s="31">
        <v>1.57</v>
      </c>
      <c r="E71" s="31">
        <v>1.57</v>
      </c>
      <c r="F71" s="29">
        <v>0</v>
      </c>
      <c r="G71" s="30">
        <v>441258</v>
      </c>
      <c r="H71" s="11"/>
      <c r="I71" s="11"/>
    </row>
    <row r="72" spans="2:9" ht="15" x14ac:dyDescent="0.25">
      <c r="B72" s="104" t="s">
        <v>8</v>
      </c>
      <c r="C72" s="23" t="s">
        <v>88</v>
      </c>
      <c r="D72" s="24">
        <v>2.2999999999999998</v>
      </c>
      <c r="E72" s="24">
        <v>2.2999999999999998</v>
      </c>
      <c r="F72" s="25">
        <v>0</v>
      </c>
      <c r="G72" s="26">
        <v>0</v>
      </c>
      <c r="H72" s="11"/>
      <c r="I72" s="11"/>
    </row>
    <row r="73" spans="2:9" ht="15" x14ac:dyDescent="0.25">
      <c r="B73" s="104" t="s">
        <v>8</v>
      </c>
      <c r="C73" s="27" t="s">
        <v>89</v>
      </c>
      <c r="D73" s="31">
        <v>0.93</v>
      </c>
      <c r="E73" s="31">
        <v>0.93</v>
      </c>
      <c r="F73" s="29">
        <v>0</v>
      </c>
      <c r="G73" s="30">
        <v>76109</v>
      </c>
      <c r="H73" s="11"/>
      <c r="I73" s="11"/>
    </row>
    <row r="74" spans="2:9" ht="15" x14ac:dyDescent="0.25">
      <c r="B74" s="106" t="s">
        <v>8</v>
      </c>
      <c r="C74" s="23" t="s">
        <v>90</v>
      </c>
      <c r="D74" s="24">
        <v>4.96</v>
      </c>
      <c r="E74" s="24">
        <v>4.96</v>
      </c>
      <c r="F74" s="25">
        <v>0</v>
      </c>
      <c r="G74" s="26">
        <v>723416</v>
      </c>
      <c r="H74" s="11"/>
      <c r="I74" s="11"/>
    </row>
    <row r="75" spans="2:9" ht="15" x14ac:dyDescent="0.25">
      <c r="B75" s="104"/>
      <c r="C75" s="27" t="s">
        <v>91</v>
      </c>
      <c r="D75" s="31">
        <v>0.61</v>
      </c>
      <c r="E75" s="31">
        <v>0.61</v>
      </c>
      <c r="F75" s="29">
        <v>0</v>
      </c>
      <c r="G75" s="30">
        <v>0</v>
      </c>
      <c r="H75" s="11"/>
      <c r="I75" s="11"/>
    </row>
    <row r="76" spans="2:9" ht="15" x14ac:dyDescent="0.25">
      <c r="B76" s="106" t="s">
        <v>8</v>
      </c>
      <c r="C76" s="23" t="s">
        <v>92</v>
      </c>
      <c r="D76" s="24">
        <v>8</v>
      </c>
      <c r="E76" s="24">
        <v>8</v>
      </c>
      <c r="F76" s="25">
        <v>0</v>
      </c>
      <c r="G76" s="26">
        <v>113500</v>
      </c>
      <c r="H76" s="11"/>
      <c r="I76" s="11"/>
    </row>
    <row r="77" spans="2:9" ht="15" x14ac:dyDescent="0.25">
      <c r="B77" s="106" t="s">
        <v>8</v>
      </c>
      <c r="C77" s="27" t="s">
        <v>93</v>
      </c>
      <c r="D77" s="31">
        <v>0.52</v>
      </c>
      <c r="E77" s="31">
        <v>0.51</v>
      </c>
      <c r="F77" s="29">
        <v>1.9608E-2</v>
      </c>
      <c r="G77" s="30">
        <v>283677</v>
      </c>
      <c r="H77" s="11"/>
      <c r="I77" s="11"/>
    </row>
    <row r="78" spans="2:9" ht="15" x14ac:dyDescent="0.25">
      <c r="B78" s="104" t="s">
        <v>8</v>
      </c>
      <c r="C78" s="23" t="s">
        <v>94</v>
      </c>
      <c r="D78" s="24">
        <v>0.45</v>
      </c>
      <c r="E78" s="24">
        <v>0.45</v>
      </c>
      <c r="F78" s="25">
        <v>0</v>
      </c>
      <c r="G78" s="26">
        <v>0</v>
      </c>
      <c r="H78" s="11"/>
      <c r="I78" s="11"/>
    </row>
    <row r="79" spans="2:9" ht="15" x14ac:dyDescent="0.25">
      <c r="B79" s="106" t="s">
        <v>8</v>
      </c>
      <c r="C79" s="27" t="s">
        <v>95</v>
      </c>
      <c r="D79" s="31">
        <v>0.55000000000000004</v>
      </c>
      <c r="E79" s="31">
        <v>0.5</v>
      </c>
      <c r="F79" s="29">
        <v>0.1</v>
      </c>
      <c r="G79" s="30">
        <v>3897256</v>
      </c>
      <c r="H79" s="112"/>
      <c r="I79" s="11"/>
    </row>
    <row r="80" spans="2:9" ht="15" x14ac:dyDescent="0.25">
      <c r="B80" s="104" t="s">
        <v>8</v>
      </c>
      <c r="C80" s="23" t="s">
        <v>96</v>
      </c>
      <c r="D80" s="24">
        <v>0.48</v>
      </c>
      <c r="E80" s="24">
        <v>0.48</v>
      </c>
      <c r="F80" s="25">
        <v>0</v>
      </c>
      <c r="G80" s="26">
        <v>0</v>
      </c>
      <c r="H80" s="11"/>
      <c r="I80" s="11"/>
    </row>
    <row r="81" spans="2:9" ht="15" x14ac:dyDescent="0.25">
      <c r="B81" s="106" t="s">
        <v>8</v>
      </c>
      <c r="C81" s="27" t="s">
        <v>97</v>
      </c>
      <c r="D81" s="31">
        <v>0.2</v>
      </c>
      <c r="E81" s="31">
        <v>0.2</v>
      </c>
      <c r="F81" s="29">
        <v>0</v>
      </c>
      <c r="G81" s="30">
        <v>0</v>
      </c>
      <c r="H81" s="11"/>
      <c r="I81" s="11"/>
    </row>
    <row r="82" spans="2:9" ht="15" x14ac:dyDescent="0.25">
      <c r="B82" s="104" t="s">
        <v>8</v>
      </c>
      <c r="C82" s="23" t="s">
        <v>98</v>
      </c>
      <c r="D82" s="24">
        <v>1.04</v>
      </c>
      <c r="E82" s="24">
        <v>1.01</v>
      </c>
      <c r="F82" s="25">
        <v>2.9703E-2</v>
      </c>
      <c r="G82" s="26">
        <v>7682209</v>
      </c>
      <c r="H82" s="11"/>
      <c r="I82" s="11"/>
    </row>
    <row r="83" spans="2:9" ht="15" x14ac:dyDescent="0.25">
      <c r="B83" s="106" t="s">
        <v>8</v>
      </c>
      <c r="C83" s="27" t="s">
        <v>99</v>
      </c>
      <c r="D83" s="31">
        <v>0.34</v>
      </c>
      <c r="E83" s="31">
        <v>0.34</v>
      </c>
      <c r="F83" s="29">
        <v>0</v>
      </c>
      <c r="G83" s="30">
        <v>22921801</v>
      </c>
      <c r="H83" s="112"/>
      <c r="I83" s="11"/>
    </row>
    <row r="84" spans="2:9" ht="15" x14ac:dyDescent="0.25">
      <c r="B84" s="104" t="s">
        <v>8</v>
      </c>
      <c r="C84" s="23" t="s">
        <v>100</v>
      </c>
      <c r="D84" s="24">
        <v>0.77</v>
      </c>
      <c r="E84" s="24">
        <v>0.77</v>
      </c>
      <c r="F84" s="25">
        <v>0</v>
      </c>
      <c r="G84" s="26">
        <v>214426</v>
      </c>
      <c r="H84" s="11"/>
      <c r="I84" s="11"/>
    </row>
    <row r="85" spans="2:9" ht="15" x14ac:dyDescent="0.25">
      <c r="B85" s="106" t="s">
        <v>101</v>
      </c>
      <c r="C85" s="27" t="s">
        <v>102</v>
      </c>
      <c r="D85" s="31">
        <v>2.7</v>
      </c>
      <c r="E85" s="31">
        <v>2.7</v>
      </c>
      <c r="F85" s="29">
        <v>0</v>
      </c>
      <c r="G85" s="30">
        <v>416</v>
      </c>
      <c r="H85" s="112"/>
      <c r="I85" s="11"/>
    </row>
    <row r="86" spans="2:9" ht="15" x14ac:dyDescent="0.25">
      <c r="B86" s="104"/>
      <c r="C86" s="23" t="s">
        <v>103</v>
      </c>
      <c r="D86" s="24">
        <v>0.5</v>
      </c>
      <c r="E86" s="24">
        <v>0.5</v>
      </c>
      <c r="F86" s="25">
        <v>0</v>
      </c>
      <c r="G86" s="26">
        <v>0</v>
      </c>
      <c r="H86" s="11"/>
      <c r="I86" s="11"/>
    </row>
    <row r="87" spans="2:9" ht="15" x14ac:dyDescent="0.25">
      <c r="B87" s="106" t="s">
        <v>8</v>
      </c>
      <c r="C87" s="27" t="s">
        <v>104</v>
      </c>
      <c r="D87" s="31">
        <v>7</v>
      </c>
      <c r="E87" s="31">
        <v>7</v>
      </c>
      <c r="F87" s="29">
        <v>0</v>
      </c>
      <c r="G87" s="30">
        <v>720</v>
      </c>
      <c r="H87" s="112"/>
      <c r="I87" s="11"/>
    </row>
    <row r="88" spans="2:9" ht="15" x14ac:dyDescent="0.25">
      <c r="B88" s="104"/>
      <c r="C88" s="23" t="s">
        <v>105</v>
      </c>
      <c r="D88" s="24">
        <v>3.02</v>
      </c>
      <c r="E88" s="24">
        <v>3.02</v>
      </c>
      <c r="F88" s="25">
        <v>0</v>
      </c>
      <c r="G88" s="26">
        <v>0</v>
      </c>
      <c r="H88" s="11"/>
      <c r="I88" s="11"/>
    </row>
    <row r="89" spans="2:9" ht="15" x14ac:dyDescent="0.25">
      <c r="B89" s="106" t="s">
        <v>8</v>
      </c>
      <c r="C89" s="27" t="s">
        <v>106</v>
      </c>
      <c r="D89" s="31">
        <v>0.2</v>
      </c>
      <c r="E89" s="31">
        <v>0.2</v>
      </c>
      <c r="F89" s="29">
        <v>0</v>
      </c>
      <c r="G89" s="30">
        <v>0</v>
      </c>
      <c r="H89" s="112"/>
      <c r="I89" s="11"/>
    </row>
    <row r="90" spans="2:9" ht="15" x14ac:dyDescent="0.25">
      <c r="B90" s="104" t="s">
        <v>107</v>
      </c>
      <c r="C90" s="23" t="s">
        <v>108</v>
      </c>
      <c r="D90" s="24">
        <v>9.8000000000000007</v>
      </c>
      <c r="E90" s="24">
        <v>9.85</v>
      </c>
      <c r="F90" s="25">
        <v>-5.0759999999999998E-3</v>
      </c>
      <c r="G90" s="26">
        <v>5346750</v>
      </c>
      <c r="H90" s="11"/>
      <c r="I90" s="11"/>
    </row>
    <row r="91" spans="2:9" ht="15" x14ac:dyDescent="0.25">
      <c r="B91" s="106"/>
      <c r="C91" s="27" t="s">
        <v>109</v>
      </c>
      <c r="D91" s="31">
        <v>9.4</v>
      </c>
      <c r="E91" s="31">
        <v>9.4</v>
      </c>
      <c r="F91" s="29">
        <v>0</v>
      </c>
      <c r="G91" s="30">
        <v>438846</v>
      </c>
      <c r="H91" s="112"/>
      <c r="I91" s="11"/>
    </row>
    <row r="92" spans="2:9" ht="15" x14ac:dyDescent="0.25">
      <c r="B92" s="104"/>
      <c r="C92" s="23" t="s">
        <v>110</v>
      </c>
      <c r="D92" s="24">
        <v>0.56000000000000005</v>
      </c>
      <c r="E92" s="24">
        <v>0.51</v>
      </c>
      <c r="F92" s="25">
        <v>9.8039000000000001E-2</v>
      </c>
      <c r="G92" s="26">
        <v>2099215</v>
      </c>
      <c r="H92" s="11"/>
      <c r="I92" s="11"/>
    </row>
    <row r="93" spans="2:9" ht="15" x14ac:dyDescent="0.25">
      <c r="B93" s="106" t="s">
        <v>8</v>
      </c>
      <c r="C93" s="27" t="s">
        <v>111</v>
      </c>
      <c r="D93" s="31">
        <v>552.20000000000005</v>
      </c>
      <c r="E93" s="31">
        <v>552.20000000000005</v>
      </c>
      <c r="F93" s="29">
        <v>0</v>
      </c>
      <c r="G93" s="30">
        <v>0</v>
      </c>
      <c r="H93" s="112"/>
      <c r="I93" s="11"/>
    </row>
    <row r="94" spans="2:9" ht="15" x14ac:dyDescent="0.25">
      <c r="B94" s="104" t="s">
        <v>8</v>
      </c>
      <c r="C94" s="23" t="s">
        <v>112</v>
      </c>
      <c r="D94" s="24">
        <v>0.67</v>
      </c>
      <c r="E94" s="24">
        <v>0.67</v>
      </c>
      <c r="F94" s="25">
        <v>0</v>
      </c>
      <c r="G94" s="26">
        <v>1584542</v>
      </c>
      <c r="H94" s="11"/>
      <c r="I94" s="11"/>
    </row>
    <row r="95" spans="2:9" ht="15" x14ac:dyDescent="0.25">
      <c r="B95" s="106" t="s">
        <v>8</v>
      </c>
      <c r="C95" s="27" t="s">
        <v>113</v>
      </c>
      <c r="D95" s="31">
        <v>37</v>
      </c>
      <c r="E95" s="31">
        <v>38.65</v>
      </c>
      <c r="F95" s="29">
        <v>-4.2691E-2</v>
      </c>
      <c r="G95" s="30">
        <v>19083278</v>
      </c>
      <c r="H95" s="112"/>
      <c r="I95" s="11"/>
    </row>
    <row r="96" spans="2:9" ht="15" x14ac:dyDescent="0.25">
      <c r="B96" s="104"/>
      <c r="C96" s="23" t="s">
        <v>114</v>
      </c>
      <c r="D96" s="24">
        <v>21.35</v>
      </c>
      <c r="E96" s="24">
        <v>21.35</v>
      </c>
      <c r="F96" s="25">
        <v>0</v>
      </c>
      <c r="G96" s="26">
        <v>24179</v>
      </c>
      <c r="H96" s="11"/>
      <c r="I96" s="11"/>
    </row>
    <row r="97" spans="2:9" ht="15" x14ac:dyDescent="0.25">
      <c r="B97" s="104"/>
      <c r="C97" s="27" t="s">
        <v>115</v>
      </c>
      <c r="D97" s="31">
        <v>45</v>
      </c>
      <c r="E97" s="31">
        <v>45</v>
      </c>
      <c r="F97" s="29">
        <v>0</v>
      </c>
      <c r="G97" s="30">
        <v>11387</v>
      </c>
      <c r="H97" s="112"/>
      <c r="I97" s="11"/>
    </row>
    <row r="98" spans="2:9" ht="15" x14ac:dyDescent="0.25">
      <c r="B98" s="106"/>
      <c r="D98" s="24"/>
      <c r="E98" s="24"/>
      <c r="F98" s="25"/>
      <c r="G98" s="26"/>
      <c r="H98" s="11"/>
      <c r="I98" s="11"/>
    </row>
    <row r="99" spans="2:9" ht="15" x14ac:dyDescent="0.25">
      <c r="B99" s="103" t="s">
        <v>116</v>
      </c>
      <c r="C99" s="19"/>
      <c r="D99" s="33" t="s">
        <v>5</v>
      </c>
      <c r="E99" s="33" t="s">
        <v>5</v>
      </c>
      <c r="F99" s="34"/>
      <c r="G99" s="22"/>
      <c r="H99" s="11"/>
      <c r="I99" s="11"/>
    </row>
    <row r="100" spans="2:9" ht="15" x14ac:dyDescent="0.25">
      <c r="B100" s="104" t="s">
        <v>117</v>
      </c>
      <c r="C100" s="23" t="s">
        <v>118</v>
      </c>
      <c r="D100" s="24">
        <v>5.79</v>
      </c>
      <c r="E100" s="24">
        <v>5.79</v>
      </c>
      <c r="F100" s="25">
        <v>0</v>
      </c>
      <c r="G100" s="26">
        <v>0</v>
      </c>
      <c r="H100" s="11"/>
      <c r="I100" s="11"/>
    </row>
    <row r="101" spans="2:9" ht="15" x14ac:dyDescent="0.25">
      <c r="B101" s="104" t="s">
        <v>119</v>
      </c>
      <c r="C101" s="27" t="s">
        <v>120</v>
      </c>
      <c r="D101" s="31">
        <v>4.45</v>
      </c>
      <c r="E101" s="31">
        <v>4.45</v>
      </c>
      <c r="F101" s="29">
        <v>0</v>
      </c>
      <c r="G101" s="30">
        <v>787</v>
      </c>
      <c r="H101" s="11"/>
      <c r="I101" s="11"/>
    </row>
    <row r="102" spans="2:9" ht="15" x14ac:dyDescent="0.25">
      <c r="B102" s="104" t="s">
        <v>8</v>
      </c>
      <c r="C102" s="23" t="s">
        <v>121</v>
      </c>
      <c r="D102" s="24">
        <v>14.75</v>
      </c>
      <c r="E102" s="24">
        <v>14.75</v>
      </c>
      <c r="F102" s="25">
        <v>0</v>
      </c>
      <c r="G102" s="26">
        <v>107310</v>
      </c>
      <c r="H102" s="11"/>
      <c r="I102" s="11"/>
    </row>
    <row r="103" spans="2:9" ht="15" x14ac:dyDescent="0.25">
      <c r="B103" s="104" t="s">
        <v>8</v>
      </c>
      <c r="C103" s="27" t="s">
        <v>122</v>
      </c>
      <c r="D103" s="31">
        <v>5.9</v>
      </c>
      <c r="E103" s="31">
        <v>5.9</v>
      </c>
      <c r="F103" s="29">
        <v>0</v>
      </c>
      <c r="G103" s="30">
        <v>307720</v>
      </c>
      <c r="H103" s="11"/>
      <c r="I103" s="11"/>
    </row>
    <row r="104" spans="2:9" ht="15" x14ac:dyDescent="0.25">
      <c r="B104" s="104" t="s">
        <v>8</v>
      </c>
      <c r="C104" s="23" t="s">
        <v>123</v>
      </c>
      <c r="D104" s="24">
        <v>1.88</v>
      </c>
      <c r="E104" s="24">
        <v>1.87</v>
      </c>
      <c r="F104" s="25">
        <v>5.3480000000000003E-3</v>
      </c>
      <c r="G104" s="26">
        <v>2042901</v>
      </c>
      <c r="H104" s="11"/>
      <c r="I104" s="11"/>
    </row>
    <row r="105" spans="2:9" ht="15" x14ac:dyDescent="0.25">
      <c r="B105" s="104" t="s">
        <v>8</v>
      </c>
      <c r="C105" s="27" t="s">
        <v>124</v>
      </c>
      <c r="D105" s="31">
        <v>1.83</v>
      </c>
      <c r="E105" s="31">
        <v>1.83</v>
      </c>
      <c r="F105" s="29">
        <v>0</v>
      </c>
      <c r="G105" s="30">
        <v>0</v>
      </c>
      <c r="H105" s="11"/>
      <c r="I105" s="11"/>
    </row>
    <row r="106" spans="2:9" ht="15" x14ac:dyDescent="0.25">
      <c r="B106" s="104"/>
      <c r="C106" s="23" t="s">
        <v>125</v>
      </c>
      <c r="D106" s="24">
        <v>10</v>
      </c>
      <c r="E106" s="24">
        <v>10</v>
      </c>
      <c r="F106" s="25">
        <v>0</v>
      </c>
      <c r="G106" s="26">
        <v>155925</v>
      </c>
      <c r="H106" s="11"/>
      <c r="I106" s="11"/>
    </row>
    <row r="107" spans="2:9" ht="15" x14ac:dyDescent="0.25">
      <c r="B107" s="104" t="s">
        <v>8</v>
      </c>
      <c r="C107" s="27" t="s">
        <v>8</v>
      </c>
      <c r="D107" s="31" t="s">
        <v>5</v>
      </c>
      <c r="E107" s="31" t="s">
        <v>5</v>
      </c>
      <c r="F107" s="29"/>
      <c r="G107" s="30"/>
      <c r="H107" s="11"/>
      <c r="I107" s="11"/>
    </row>
    <row r="108" spans="2:9" ht="15" x14ac:dyDescent="0.25">
      <c r="B108" s="103" t="s">
        <v>126</v>
      </c>
      <c r="C108" s="19"/>
      <c r="D108" s="33" t="s">
        <v>5</v>
      </c>
      <c r="E108" s="33" t="s">
        <v>5</v>
      </c>
      <c r="F108" s="34"/>
      <c r="G108" s="22"/>
      <c r="H108" s="11"/>
      <c r="I108" s="11"/>
    </row>
    <row r="109" spans="2:9" ht="15" x14ac:dyDescent="0.25">
      <c r="B109" s="104" t="s">
        <v>127</v>
      </c>
      <c r="C109" s="23" t="s">
        <v>128</v>
      </c>
      <c r="D109" s="24">
        <v>0.6</v>
      </c>
      <c r="E109" s="24">
        <v>0.6</v>
      </c>
      <c r="F109" s="25">
        <v>0</v>
      </c>
      <c r="G109" s="26">
        <v>0</v>
      </c>
      <c r="H109" s="11"/>
      <c r="I109" s="11"/>
    </row>
    <row r="110" spans="2:9" ht="15" x14ac:dyDescent="0.25">
      <c r="B110" s="104" t="s">
        <v>129</v>
      </c>
      <c r="C110" s="27" t="s">
        <v>130</v>
      </c>
      <c r="D110" s="31">
        <v>0.7</v>
      </c>
      <c r="E110" s="31">
        <v>0.67</v>
      </c>
      <c r="F110" s="29">
        <v>4.4776000000000003E-2</v>
      </c>
      <c r="G110" s="30">
        <v>186523</v>
      </c>
      <c r="H110" s="11"/>
      <c r="I110" s="11"/>
    </row>
    <row r="111" spans="2:9" ht="15" x14ac:dyDescent="0.25">
      <c r="B111" s="104" t="s">
        <v>131</v>
      </c>
      <c r="C111" s="23" t="s">
        <v>132</v>
      </c>
      <c r="D111" s="24">
        <v>6.5</v>
      </c>
      <c r="E111" s="24">
        <v>6.5</v>
      </c>
      <c r="F111" s="25">
        <v>0</v>
      </c>
      <c r="G111" s="26">
        <v>670091</v>
      </c>
      <c r="H111" s="11"/>
      <c r="I111" s="11"/>
    </row>
    <row r="112" spans="2:9" ht="15" x14ac:dyDescent="0.25">
      <c r="B112" s="104"/>
      <c r="C112" s="27" t="s">
        <v>133</v>
      </c>
      <c r="D112" s="31">
        <v>4.32</v>
      </c>
      <c r="E112" s="31">
        <v>4.32</v>
      </c>
      <c r="F112" s="29">
        <v>0</v>
      </c>
      <c r="G112" s="30">
        <v>625</v>
      </c>
      <c r="I112" s="11"/>
    </row>
    <row r="113" spans="2:9" ht="15" x14ac:dyDescent="0.25">
      <c r="B113" s="104" t="s">
        <v>8</v>
      </c>
      <c r="C113" s="23" t="s">
        <v>134</v>
      </c>
      <c r="D113" s="24">
        <v>4.13</v>
      </c>
      <c r="E113" s="24">
        <v>4.13</v>
      </c>
      <c r="F113" s="25">
        <v>0</v>
      </c>
      <c r="G113" s="26">
        <v>0</v>
      </c>
      <c r="H113" s="11"/>
      <c r="I113" s="11"/>
    </row>
    <row r="114" spans="2:9" ht="15" x14ac:dyDescent="0.25">
      <c r="B114" s="104" t="s">
        <v>135</v>
      </c>
      <c r="C114" s="27" t="s">
        <v>136</v>
      </c>
      <c r="D114" s="31">
        <v>2.1</v>
      </c>
      <c r="E114" s="31">
        <v>2.12</v>
      </c>
      <c r="F114" s="29">
        <v>-9.4339999999999997E-3</v>
      </c>
      <c r="G114" s="30">
        <v>3328897</v>
      </c>
      <c r="H114" s="11"/>
      <c r="I114" s="11"/>
    </row>
    <row r="115" spans="2:9" ht="15" x14ac:dyDescent="0.25">
      <c r="B115" s="104" t="s">
        <v>8</v>
      </c>
      <c r="C115" s="23" t="s">
        <v>137</v>
      </c>
      <c r="D115" s="24">
        <v>5</v>
      </c>
      <c r="E115" s="24">
        <v>5</v>
      </c>
      <c r="F115" s="25">
        <v>0</v>
      </c>
      <c r="G115" s="26">
        <v>11274</v>
      </c>
      <c r="H115" s="11"/>
      <c r="I115" s="11"/>
    </row>
    <row r="116" spans="2:9" ht="15" x14ac:dyDescent="0.25">
      <c r="B116" s="104" t="s">
        <v>138</v>
      </c>
      <c r="C116" s="27" t="s">
        <v>139</v>
      </c>
      <c r="D116" s="31">
        <v>200</v>
      </c>
      <c r="E116" s="31">
        <v>200</v>
      </c>
      <c r="F116" s="29">
        <v>0</v>
      </c>
      <c r="G116" s="30">
        <v>422254</v>
      </c>
      <c r="H116" s="11"/>
      <c r="I116" s="11"/>
    </row>
    <row r="117" spans="2:9" ht="15" x14ac:dyDescent="0.25">
      <c r="B117" s="104" t="s">
        <v>8</v>
      </c>
      <c r="C117" s="23" t="s">
        <v>140</v>
      </c>
      <c r="D117" s="24">
        <v>2200</v>
      </c>
      <c r="E117" s="24">
        <v>2200</v>
      </c>
      <c r="F117" s="25">
        <v>0</v>
      </c>
      <c r="G117" s="26">
        <v>375</v>
      </c>
      <c r="H117" s="11"/>
      <c r="I117" s="11"/>
    </row>
    <row r="118" spans="2:9" ht="15" x14ac:dyDescent="0.25">
      <c r="B118" s="104"/>
      <c r="C118" s="27"/>
      <c r="D118" s="31"/>
      <c r="E118" s="31"/>
      <c r="F118" s="29"/>
      <c r="G118" s="30"/>
      <c r="H118" s="11"/>
      <c r="I118" s="11"/>
    </row>
    <row r="119" spans="2:9" ht="15" x14ac:dyDescent="0.25">
      <c r="B119" s="103" t="s">
        <v>141</v>
      </c>
      <c r="C119" s="19"/>
      <c r="D119" s="33" t="s">
        <v>5</v>
      </c>
      <c r="E119" s="33" t="s">
        <v>5</v>
      </c>
      <c r="F119" s="34"/>
      <c r="G119" s="22"/>
      <c r="H119" s="11"/>
      <c r="I119" s="11"/>
    </row>
    <row r="120" spans="2:9" ht="15" x14ac:dyDescent="0.25">
      <c r="B120" s="104" t="s">
        <v>142</v>
      </c>
      <c r="C120" s="23" t="s">
        <v>143</v>
      </c>
      <c r="D120" s="24">
        <v>62.5</v>
      </c>
      <c r="E120" s="24">
        <v>62.5</v>
      </c>
      <c r="F120" s="25">
        <f t="shared" ref="F120" si="1">D120/E120-1</f>
        <v>0</v>
      </c>
      <c r="G120" s="26">
        <v>135</v>
      </c>
      <c r="H120" s="11"/>
      <c r="I120" s="11"/>
    </row>
    <row r="121" spans="2:9" ht="15" x14ac:dyDescent="0.25">
      <c r="B121" s="104" t="s">
        <v>8</v>
      </c>
      <c r="C121" s="27" t="s">
        <v>144</v>
      </c>
      <c r="D121" s="31">
        <v>15</v>
      </c>
      <c r="E121" s="31">
        <v>15</v>
      </c>
      <c r="F121" s="29">
        <v>0</v>
      </c>
      <c r="G121" s="30">
        <v>3194</v>
      </c>
      <c r="H121" s="11"/>
      <c r="I121" s="11"/>
    </row>
    <row r="122" spans="2:9" ht="15" x14ac:dyDescent="0.25">
      <c r="B122" s="104" t="s">
        <v>8</v>
      </c>
      <c r="C122" s="23" t="s">
        <v>145</v>
      </c>
      <c r="D122" s="24">
        <v>35.950000000000003</v>
      </c>
      <c r="E122" s="24">
        <v>36</v>
      </c>
      <c r="F122" s="25">
        <v>-1.389E-3</v>
      </c>
      <c r="G122" s="26">
        <v>13690460</v>
      </c>
      <c r="H122" s="11"/>
      <c r="I122" s="11"/>
    </row>
    <row r="123" spans="2:9" ht="15" x14ac:dyDescent="0.25">
      <c r="B123" s="104" t="s">
        <v>8</v>
      </c>
      <c r="C123" s="27" t="s">
        <v>146</v>
      </c>
      <c r="D123" s="31">
        <v>143.19999999999999</v>
      </c>
      <c r="E123" s="31">
        <v>143.19999999999999</v>
      </c>
      <c r="F123" s="29">
        <v>0</v>
      </c>
      <c r="G123" s="30">
        <v>68491</v>
      </c>
      <c r="H123" s="11"/>
      <c r="I123" s="11">
        <f>320000*12</f>
        <v>3840000</v>
      </c>
    </row>
    <row r="124" spans="2:9" ht="15" x14ac:dyDescent="0.25">
      <c r="B124" s="104" t="s">
        <v>8</v>
      </c>
      <c r="C124" s="23" t="s">
        <v>147</v>
      </c>
      <c r="D124" s="24">
        <v>656.7</v>
      </c>
      <c r="E124" s="24">
        <v>656.7</v>
      </c>
      <c r="F124" s="25">
        <v>0</v>
      </c>
      <c r="G124" s="26">
        <v>92649</v>
      </c>
      <c r="H124" s="11"/>
      <c r="I124" s="11"/>
    </row>
    <row r="125" spans="2:9" ht="15" x14ac:dyDescent="0.25">
      <c r="B125" s="104" t="s">
        <v>8</v>
      </c>
      <c r="C125" s="27" t="s">
        <v>148</v>
      </c>
      <c r="D125" s="31">
        <v>5.3</v>
      </c>
      <c r="E125" s="31">
        <v>5.3</v>
      </c>
      <c r="F125" s="29">
        <v>0</v>
      </c>
      <c r="G125" s="30">
        <v>295</v>
      </c>
      <c r="H125" s="11"/>
      <c r="I125" s="11"/>
    </row>
    <row r="126" spans="2:9" ht="15" x14ac:dyDescent="0.25">
      <c r="B126" s="104" t="s">
        <v>8</v>
      </c>
      <c r="C126" s="23" t="s">
        <v>149</v>
      </c>
      <c r="D126" s="24">
        <v>10</v>
      </c>
      <c r="E126" s="24">
        <v>10</v>
      </c>
      <c r="F126" s="25">
        <v>0</v>
      </c>
      <c r="G126" s="26">
        <v>0</v>
      </c>
      <c r="H126" s="11"/>
      <c r="I126" s="11"/>
    </row>
    <row r="127" spans="2:9" ht="15" x14ac:dyDescent="0.25">
      <c r="B127" s="104" t="s">
        <v>8</v>
      </c>
      <c r="C127" s="27" t="s">
        <v>150</v>
      </c>
      <c r="D127" s="31">
        <v>37</v>
      </c>
      <c r="E127" s="31">
        <v>36.700000000000003</v>
      </c>
      <c r="F127" s="29">
        <v>8.1740000000000007E-3</v>
      </c>
      <c r="G127" s="30">
        <v>742516</v>
      </c>
      <c r="H127" s="11"/>
      <c r="I127" s="11"/>
    </row>
    <row r="128" spans="2:9" ht="15" x14ac:dyDescent="0.25">
      <c r="B128" s="104" t="s">
        <v>42</v>
      </c>
      <c r="C128" s="23" t="s">
        <v>151</v>
      </c>
      <c r="D128" s="24">
        <v>5.89</v>
      </c>
      <c r="E128" s="24">
        <v>5.9</v>
      </c>
      <c r="F128" s="25">
        <v>-1.6949999999999999E-3</v>
      </c>
      <c r="G128" s="26">
        <v>665080</v>
      </c>
      <c r="H128" s="11"/>
      <c r="I128" s="11"/>
    </row>
    <row r="129" spans="2:9" ht="15" x14ac:dyDescent="0.25">
      <c r="B129" s="104" t="s">
        <v>8</v>
      </c>
      <c r="C129" s="27" t="s">
        <v>152</v>
      </c>
      <c r="D129" s="31">
        <v>5.45</v>
      </c>
      <c r="E129" s="31">
        <v>5.45</v>
      </c>
      <c r="F129" s="29">
        <v>0</v>
      </c>
      <c r="G129" s="30">
        <v>0</v>
      </c>
      <c r="H129" s="11"/>
      <c r="I129" s="11"/>
    </row>
    <row r="130" spans="2:9" ht="15" x14ac:dyDescent="0.25">
      <c r="B130" s="104"/>
      <c r="C130" s="23" t="s">
        <v>238</v>
      </c>
      <c r="D130" s="24">
        <v>114</v>
      </c>
      <c r="E130" s="24">
        <v>114</v>
      </c>
      <c r="F130" s="25">
        <v>0</v>
      </c>
      <c r="G130" s="26">
        <v>1050</v>
      </c>
      <c r="H130" s="11"/>
      <c r="I130" s="11"/>
    </row>
    <row r="131" spans="2:9" ht="15" x14ac:dyDescent="0.25">
      <c r="B131" s="104"/>
      <c r="C131" s="27"/>
      <c r="D131" s="31"/>
      <c r="E131" s="31"/>
      <c r="F131" s="29"/>
      <c r="G131" s="30"/>
      <c r="H131" s="11"/>
      <c r="I131" s="11"/>
    </row>
    <row r="132" spans="2:9" ht="15" x14ac:dyDescent="0.25">
      <c r="B132" s="103" t="s">
        <v>153</v>
      </c>
      <c r="C132" s="19"/>
      <c r="D132" s="33" t="s">
        <v>5</v>
      </c>
      <c r="E132" s="33" t="s">
        <v>5</v>
      </c>
      <c r="F132" s="34"/>
      <c r="G132" s="22"/>
      <c r="H132" s="11"/>
      <c r="I132" s="11"/>
    </row>
    <row r="133" spans="2:9" ht="15" x14ac:dyDescent="0.25">
      <c r="B133" s="104" t="s">
        <v>154</v>
      </c>
      <c r="C133" s="23" t="s">
        <v>155</v>
      </c>
      <c r="D133" s="24">
        <v>13</v>
      </c>
      <c r="E133" s="24">
        <v>13</v>
      </c>
      <c r="F133" s="25">
        <v>0</v>
      </c>
      <c r="G133" s="26">
        <v>1850</v>
      </c>
      <c r="H133" s="11"/>
      <c r="I133" s="11"/>
    </row>
    <row r="134" spans="2:9" ht="15" x14ac:dyDescent="0.25">
      <c r="B134" s="104" t="s">
        <v>156</v>
      </c>
      <c r="C134" s="27" t="s">
        <v>157</v>
      </c>
      <c r="D134" s="31">
        <v>7.15</v>
      </c>
      <c r="E134" s="31">
        <v>7.15</v>
      </c>
      <c r="F134" s="29">
        <v>0</v>
      </c>
      <c r="G134" s="30">
        <v>800</v>
      </c>
      <c r="H134" s="11"/>
      <c r="I134" s="11"/>
    </row>
    <row r="135" spans="2:9" ht="15" x14ac:dyDescent="0.25">
      <c r="B135" s="104" t="s">
        <v>158</v>
      </c>
      <c r="C135" s="23" t="s">
        <v>159</v>
      </c>
      <c r="D135" s="24">
        <v>11.2</v>
      </c>
      <c r="E135" s="24">
        <v>11.2</v>
      </c>
      <c r="F135" s="25">
        <v>0</v>
      </c>
      <c r="G135" s="26">
        <v>18095</v>
      </c>
      <c r="H135" s="11"/>
      <c r="I135" s="11"/>
    </row>
    <row r="136" spans="2:9" ht="15" x14ac:dyDescent="0.25">
      <c r="B136" s="104" t="s">
        <v>160</v>
      </c>
      <c r="C136" s="27" t="s">
        <v>161</v>
      </c>
      <c r="D136" s="31">
        <v>2.16</v>
      </c>
      <c r="E136" s="31">
        <v>2.16</v>
      </c>
      <c r="F136" s="29">
        <v>0</v>
      </c>
      <c r="G136" s="30">
        <v>1100</v>
      </c>
      <c r="H136" s="11"/>
      <c r="I136" s="11"/>
    </row>
    <row r="137" spans="2:9" ht="15" x14ac:dyDescent="0.25">
      <c r="B137" s="104"/>
      <c r="C137" s="23" t="s">
        <v>162</v>
      </c>
      <c r="D137" s="24">
        <v>0.48</v>
      </c>
      <c r="E137" s="24">
        <v>0.53</v>
      </c>
      <c r="F137" s="25">
        <v>-9.4339999999999993E-2</v>
      </c>
      <c r="G137" s="26">
        <v>1752811</v>
      </c>
      <c r="H137" s="11"/>
      <c r="I137" s="11"/>
    </row>
    <row r="138" spans="2:9" ht="15" x14ac:dyDescent="0.25">
      <c r="B138" s="104"/>
      <c r="C138" s="27" t="s">
        <v>163</v>
      </c>
      <c r="D138" s="31">
        <v>2.91</v>
      </c>
      <c r="E138" s="31">
        <v>2.91</v>
      </c>
      <c r="F138" s="29">
        <v>0</v>
      </c>
      <c r="G138" s="30">
        <v>0</v>
      </c>
      <c r="H138" s="11"/>
      <c r="I138" s="11"/>
    </row>
    <row r="139" spans="2:9" ht="15" x14ac:dyDescent="0.25">
      <c r="B139" s="104"/>
      <c r="C139" s="23" t="s">
        <v>164</v>
      </c>
      <c r="D139" s="24">
        <v>2.15</v>
      </c>
      <c r="E139" s="24">
        <v>2</v>
      </c>
      <c r="F139" s="25">
        <v>7.4999999999999997E-2</v>
      </c>
      <c r="G139" s="26">
        <v>365356</v>
      </c>
      <c r="H139" s="11"/>
      <c r="I139" s="11"/>
    </row>
    <row r="140" spans="2:9" ht="15" x14ac:dyDescent="0.25">
      <c r="B140" s="106"/>
      <c r="C140" s="27"/>
      <c r="D140" s="31"/>
      <c r="E140" s="31"/>
      <c r="F140" s="29"/>
      <c r="G140" s="30"/>
      <c r="H140" s="11"/>
      <c r="I140" s="11"/>
    </row>
    <row r="141" spans="2:9" ht="15" x14ac:dyDescent="0.25">
      <c r="B141" s="103" t="s">
        <v>165</v>
      </c>
      <c r="C141" s="19"/>
      <c r="D141" s="33"/>
      <c r="E141" s="33"/>
      <c r="F141" s="34"/>
      <c r="G141" s="22"/>
      <c r="H141" s="11"/>
      <c r="I141" s="11"/>
    </row>
    <row r="142" spans="2:9" ht="15" x14ac:dyDescent="0.25">
      <c r="B142" s="104" t="s">
        <v>166</v>
      </c>
      <c r="C142" s="23" t="s">
        <v>167</v>
      </c>
      <c r="D142" s="24">
        <v>17.95</v>
      </c>
      <c r="E142" s="24">
        <v>18</v>
      </c>
      <c r="F142" s="25">
        <v>-2.7780000000000001E-3</v>
      </c>
      <c r="G142" s="26">
        <v>6999299</v>
      </c>
      <c r="H142" s="11"/>
      <c r="I142" s="11"/>
    </row>
    <row r="143" spans="2:9" ht="15" x14ac:dyDescent="0.25">
      <c r="B143" s="104" t="s">
        <v>168</v>
      </c>
      <c r="C143" s="27" t="s">
        <v>169</v>
      </c>
      <c r="D143" s="31">
        <v>1.9</v>
      </c>
      <c r="E143" s="31">
        <v>1.9</v>
      </c>
      <c r="F143" s="29">
        <v>0</v>
      </c>
      <c r="G143" s="30">
        <v>2961316</v>
      </c>
      <c r="H143" s="11"/>
      <c r="I143" s="11"/>
    </row>
    <row r="144" spans="2:9" ht="15" x14ac:dyDescent="0.25">
      <c r="B144" s="104" t="s">
        <v>170</v>
      </c>
      <c r="C144" s="23" t="s">
        <v>171</v>
      </c>
      <c r="D144" s="24">
        <v>3730</v>
      </c>
      <c r="E144" s="24">
        <v>3730</v>
      </c>
      <c r="F144" s="25">
        <v>0</v>
      </c>
      <c r="G144" s="26">
        <v>9786</v>
      </c>
      <c r="H144" s="11"/>
      <c r="I144" s="11"/>
    </row>
    <row r="145" spans="2:9" ht="15" x14ac:dyDescent="0.25">
      <c r="B145" s="104" t="s">
        <v>172</v>
      </c>
      <c r="C145" s="27" t="s">
        <v>173</v>
      </c>
      <c r="D145" s="31">
        <v>132.65</v>
      </c>
      <c r="E145" s="31">
        <v>132.65</v>
      </c>
      <c r="F145" s="29">
        <v>0</v>
      </c>
      <c r="G145" s="30">
        <v>866</v>
      </c>
      <c r="H145" s="11"/>
      <c r="I145" s="11"/>
    </row>
    <row r="146" spans="2:9" ht="15" x14ac:dyDescent="0.25">
      <c r="B146" s="104" t="s">
        <v>8</v>
      </c>
      <c r="C146" s="23" t="s">
        <v>174</v>
      </c>
      <c r="D146" s="24">
        <v>136.94999999999999</v>
      </c>
      <c r="E146" s="24">
        <v>136.94999999999999</v>
      </c>
      <c r="F146" s="25">
        <v>0</v>
      </c>
      <c r="G146" s="26">
        <v>4099</v>
      </c>
      <c r="H146" s="108"/>
      <c r="I146" s="11"/>
    </row>
    <row r="147" spans="2:9" ht="15" x14ac:dyDescent="0.25">
      <c r="B147" s="104" t="s">
        <v>8</v>
      </c>
      <c r="C147" s="27" t="s">
        <v>175</v>
      </c>
      <c r="D147" s="31">
        <v>18</v>
      </c>
      <c r="E147" s="31">
        <v>18</v>
      </c>
      <c r="F147" s="29">
        <v>0</v>
      </c>
      <c r="G147" s="30">
        <v>187097</v>
      </c>
      <c r="H147" s="11"/>
      <c r="I147" s="11"/>
    </row>
    <row r="148" spans="2:9" ht="15" x14ac:dyDescent="0.25">
      <c r="B148" s="104"/>
      <c r="C148" s="23" t="s">
        <v>176</v>
      </c>
      <c r="D148" s="24">
        <v>1000</v>
      </c>
      <c r="E148" s="24">
        <v>1000</v>
      </c>
      <c r="F148" s="25">
        <v>0</v>
      </c>
      <c r="G148" s="26">
        <v>4865</v>
      </c>
      <c r="H148" s="11"/>
      <c r="I148" s="11"/>
    </row>
    <row r="149" spans="2:9" ht="15" x14ac:dyDescent="0.25">
      <c r="B149" s="104"/>
      <c r="C149" s="27" t="s">
        <v>237</v>
      </c>
      <c r="D149" s="31">
        <v>373.9</v>
      </c>
      <c r="E149" s="31">
        <v>373.9</v>
      </c>
      <c r="F149" s="29">
        <v>0</v>
      </c>
      <c r="G149" s="30">
        <v>28834</v>
      </c>
      <c r="H149" s="11"/>
      <c r="I149" s="11"/>
    </row>
    <row r="150" spans="2:9" ht="15" x14ac:dyDescent="0.25">
      <c r="B150" s="104" t="s">
        <v>8</v>
      </c>
      <c r="C150" s="23" t="s">
        <v>177</v>
      </c>
      <c r="D150" s="24">
        <v>388.9</v>
      </c>
      <c r="E150" s="24">
        <v>388.9</v>
      </c>
      <c r="F150" s="25">
        <v>0</v>
      </c>
      <c r="G150" s="26">
        <v>30458</v>
      </c>
      <c r="H150" s="11"/>
      <c r="I150" s="11"/>
    </row>
    <row r="151" spans="2:9" ht="15" x14ac:dyDescent="0.25">
      <c r="B151" s="104" t="s">
        <v>8</v>
      </c>
      <c r="C151" s="27"/>
      <c r="D151" s="31"/>
      <c r="E151" s="31"/>
      <c r="F151" s="29"/>
      <c r="G151" s="30"/>
      <c r="H151" s="11"/>
      <c r="I151" s="11"/>
    </row>
    <row r="152" spans="2:9" ht="15" x14ac:dyDescent="0.25">
      <c r="B152" s="103" t="s">
        <v>178</v>
      </c>
      <c r="C152" s="19"/>
      <c r="D152" s="42" t="s">
        <v>5</v>
      </c>
      <c r="E152" s="42" t="s">
        <v>5</v>
      </c>
      <c r="F152" s="43"/>
      <c r="G152" s="22"/>
      <c r="H152" s="11"/>
      <c r="I152" s="11"/>
    </row>
    <row r="153" spans="2:9" ht="15" x14ac:dyDescent="0.25">
      <c r="B153" s="104" t="s">
        <v>179</v>
      </c>
      <c r="C153" s="23" t="s">
        <v>180</v>
      </c>
      <c r="D153" s="24">
        <v>0.24</v>
      </c>
      <c r="E153" s="24">
        <v>0.24</v>
      </c>
      <c r="F153" s="25">
        <v>0</v>
      </c>
      <c r="G153" s="26">
        <v>0</v>
      </c>
      <c r="H153" s="11"/>
      <c r="I153" s="11"/>
    </row>
    <row r="154" spans="2:9" ht="15" x14ac:dyDescent="0.25">
      <c r="B154" s="104" t="s">
        <v>181</v>
      </c>
      <c r="C154" s="27" t="s">
        <v>182</v>
      </c>
      <c r="D154" s="31">
        <v>1.62</v>
      </c>
      <c r="E154" s="31">
        <v>1.62</v>
      </c>
      <c r="F154" s="29">
        <v>0</v>
      </c>
      <c r="G154" s="30">
        <v>0</v>
      </c>
      <c r="H154" s="11"/>
      <c r="I154" s="11"/>
    </row>
    <row r="155" spans="2:9" ht="15" x14ac:dyDescent="0.25">
      <c r="B155" s="104" t="s">
        <v>8</v>
      </c>
      <c r="C155" s="23" t="s">
        <v>183</v>
      </c>
      <c r="D155" s="24">
        <v>39.4</v>
      </c>
      <c r="E155" s="24">
        <v>39.4</v>
      </c>
      <c r="F155" s="25">
        <v>0</v>
      </c>
      <c r="G155" s="26">
        <v>1183624</v>
      </c>
      <c r="H155" s="11"/>
      <c r="I155" s="11"/>
    </row>
    <row r="156" spans="2:9" ht="15" x14ac:dyDescent="0.25">
      <c r="B156" s="104"/>
      <c r="C156" s="27" t="s">
        <v>184</v>
      </c>
      <c r="D156" s="31">
        <v>20.399999999999999</v>
      </c>
      <c r="E156" s="31">
        <v>20.399999999999999</v>
      </c>
      <c r="F156" s="29">
        <v>0</v>
      </c>
      <c r="G156" s="30">
        <v>24529</v>
      </c>
      <c r="H156" s="11"/>
      <c r="I156" s="11"/>
    </row>
    <row r="157" spans="2:9" ht="15" x14ac:dyDescent="0.25">
      <c r="B157" s="104" t="s">
        <v>185</v>
      </c>
      <c r="C157" s="23" t="s">
        <v>186</v>
      </c>
      <c r="D157" s="24">
        <v>0.67</v>
      </c>
      <c r="E157" s="24">
        <v>0.73</v>
      </c>
      <c r="F157" s="25">
        <v>-8.2192000000000001E-2</v>
      </c>
      <c r="G157" s="26">
        <v>2703748</v>
      </c>
      <c r="H157" s="11"/>
      <c r="I157" s="11"/>
    </row>
    <row r="158" spans="2:9" ht="15" x14ac:dyDescent="0.25">
      <c r="B158" s="104" t="s">
        <v>187</v>
      </c>
      <c r="C158" s="27" t="s">
        <v>188</v>
      </c>
      <c r="D158" s="31">
        <v>3.95</v>
      </c>
      <c r="E158" s="31">
        <v>3.95</v>
      </c>
      <c r="F158" s="29">
        <v>0</v>
      </c>
      <c r="G158" s="30">
        <v>170863</v>
      </c>
      <c r="H158" s="11"/>
      <c r="I158" s="11"/>
    </row>
    <row r="159" spans="2:9" ht="15" x14ac:dyDescent="0.25">
      <c r="B159" s="104" t="s">
        <v>8</v>
      </c>
      <c r="C159" s="23" t="s">
        <v>189</v>
      </c>
      <c r="D159" s="24">
        <v>1.23</v>
      </c>
      <c r="E159" s="24">
        <v>1.23</v>
      </c>
      <c r="F159" s="25">
        <v>0</v>
      </c>
      <c r="G159" s="26">
        <v>320</v>
      </c>
      <c r="H159" s="11"/>
      <c r="I159" s="11"/>
    </row>
    <row r="160" spans="2:9" ht="15" x14ac:dyDescent="0.25">
      <c r="B160" s="104" t="s">
        <v>190</v>
      </c>
      <c r="C160" s="27" t="s">
        <v>191</v>
      </c>
      <c r="D160" s="31">
        <v>3.09</v>
      </c>
      <c r="E160" s="31">
        <v>3.09</v>
      </c>
      <c r="F160" s="29">
        <v>0</v>
      </c>
      <c r="G160" s="30">
        <v>0</v>
      </c>
      <c r="H160" s="11"/>
      <c r="I160" s="11"/>
    </row>
    <row r="161" spans="2:9" ht="15" x14ac:dyDescent="0.25">
      <c r="B161" s="104" t="s">
        <v>192</v>
      </c>
      <c r="C161" s="23" t="s">
        <v>193</v>
      </c>
      <c r="D161" s="24">
        <v>0.48</v>
      </c>
      <c r="E161" s="24">
        <v>0.46</v>
      </c>
      <c r="F161" s="25">
        <v>4.3478000000000003E-2</v>
      </c>
      <c r="G161" s="26">
        <v>490420</v>
      </c>
      <c r="H161" s="11"/>
      <c r="I161" s="11"/>
    </row>
    <row r="162" spans="2:9" ht="15" x14ac:dyDescent="0.25">
      <c r="B162" s="104" t="s">
        <v>194</v>
      </c>
      <c r="C162" s="27" t="s">
        <v>195</v>
      </c>
      <c r="D162" s="31">
        <v>7.1</v>
      </c>
      <c r="E162" s="31">
        <v>7.1</v>
      </c>
      <c r="F162" s="29">
        <v>0</v>
      </c>
      <c r="G162" s="30">
        <v>26580</v>
      </c>
      <c r="H162" s="11"/>
      <c r="I162" s="11"/>
    </row>
    <row r="163" spans="2:9" ht="15" x14ac:dyDescent="0.25">
      <c r="B163" s="104" t="s">
        <v>8</v>
      </c>
      <c r="C163" s="23" t="s">
        <v>196</v>
      </c>
      <c r="D163" s="24">
        <v>2.5</v>
      </c>
      <c r="E163" s="24">
        <v>2.5</v>
      </c>
      <c r="F163" s="25">
        <v>0</v>
      </c>
      <c r="G163" s="26">
        <v>3994</v>
      </c>
      <c r="H163" s="11"/>
      <c r="I163" s="11"/>
    </row>
    <row r="164" spans="2:9" ht="15" x14ac:dyDescent="0.25">
      <c r="B164" s="104" t="s">
        <v>8</v>
      </c>
      <c r="C164" s="27" t="s">
        <v>197</v>
      </c>
      <c r="D164" s="31">
        <v>98.4</v>
      </c>
      <c r="E164" s="31">
        <v>98.4</v>
      </c>
      <c r="F164" s="29">
        <v>0</v>
      </c>
      <c r="G164" s="30">
        <v>56017</v>
      </c>
      <c r="H164" s="11"/>
      <c r="I164" s="11"/>
    </row>
    <row r="165" spans="2:9" ht="15" x14ac:dyDescent="0.25">
      <c r="B165" s="104"/>
      <c r="C165" s="23" t="s">
        <v>199</v>
      </c>
      <c r="D165" s="24">
        <v>0.52</v>
      </c>
      <c r="E165" s="24">
        <v>0.52</v>
      </c>
      <c r="F165" s="25">
        <v>0</v>
      </c>
      <c r="G165" s="26">
        <v>323660</v>
      </c>
      <c r="H165" s="11"/>
      <c r="I165" s="11"/>
    </row>
    <row r="166" spans="2:9" ht="15" x14ac:dyDescent="0.25">
      <c r="B166" s="104" t="s">
        <v>198</v>
      </c>
      <c r="C166" s="27" t="s">
        <v>201</v>
      </c>
      <c r="D166" s="31">
        <v>1.99</v>
      </c>
      <c r="E166" s="31">
        <v>1.99</v>
      </c>
      <c r="F166" s="29">
        <v>0</v>
      </c>
      <c r="G166" s="30">
        <v>44700</v>
      </c>
      <c r="H166" s="11"/>
      <c r="I166" s="11"/>
    </row>
    <row r="167" spans="2:9" ht="15" x14ac:dyDescent="0.25">
      <c r="B167" s="104" t="s">
        <v>200</v>
      </c>
      <c r="C167" s="23" t="s">
        <v>202</v>
      </c>
      <c r="D167" s="24">
        <v>3.95</v>
      </c>
      <c r="E167" s="24">
        <v>3.95</v>
      </c>
      <c r="F167" s="25">
        <v>0</v>
      </c>
      <c r="G167" s="26">
        <v>60872</v>
      </c>
      <c r="H167" s="11"/>
      <c r="I167" s="11"/>
    </row>
    <row r="168" spans="2:9" ht="15" x14ac:dyDescent="0.25">
      <c r="B168" s="104" t="s">
        <v>8</v>
      </c>
      <c r="C168" s="27" t="s">
        <v>203</v>
      </c>
      <c r="D168" s="31">
        <v>2.27</v>
      </c>
      <c r="E168" s="31">
        <v>2.27</v>
      </c>
      <c r="F168" s="29">
        <v>0</v>
      </c>
      <c r="G168" s="30">
        <v>140200</v>
      </c>
      <c r="H168" s="11"/>
      <c r="I168" s="11"/>
    </row>
    <row r="169" spans="2:9" ht="15" x14ac:dyDescent="0.25">
      <c r="B169" s="104" t="s">
        <v>8</v>
      </c>
      <c r="C169" s="23" t="s">
        <v>205</v>
      </c>
      <c r="D169" s="24">
        <v>0.77</v>
      </c>
      <c r="E169" s="24">
        <v>0.77</v>
      </c>
      <c r="F169" s="25">
        <v>0</v>
      </c>
      <c r="G169" s="26">
        <v>123021</v>
      </c>
      <c r="H169" s="11"/>
      <c r="I169" s="11"/>
    </row>
    <row r="170" spans="2:9" ht="15" x14ac:dyDescent="0.25">
      <c r="B170" s="104" t="s">
        <v>204</v>
      </c>
      <c r="C170" s="27" t="s">
        <v>207</v>
      </c>
      <c r="D170" s="31">
        <v>1.47</v>
      </c>
      <c r="E170" s="31">
        <v>1.47</v>
      </c>
      <c r="F170" s="29">
        <v>0</v>
      </c>
      <c r="G170" s="30">
        <v>176061</v>
      </c>
      <c r="H170" s="11"/>
      <c r="I170" s="11"/>
    </row>
    <row r="171" spans="2:9" ht="15" x14ac:dyDescent="0.25">
      <c r="B171" s="107" t="s">
        <v>206</v>
      </c>
      <c r="C171" s="115" t="s">
        <v>208</v>
      </c>
      <c r="D171" s="116">
        <v>2.48</v>
      </c>
      <c r="E171" s="116">
        <v>2.48</v>
      </c>
      <c r="F171" s="117">
        <v>0</v>
      </c>
      <c r="G171" s="118">
        <v>0</v>
      </c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hidden="1" x14ac:dyDescent="0.25">
      <c r="C173" s="11"/>
      <c r="D173" s="12"/>
      <c r="E173" s="12"/>
      <c r="F173" s="12"/>
      <c r="G173" s="12"/>
      <c r="H173" s="11"/>
      <c r="I173" s="11"/>
    </row>
    <row r="174" spans="2:9" ht="15" hidden="1" x14ac:dyDescent="0.25">
      <c r="C174" s="11"/>
      <c r="D174" s="12"/>
      <c r="E174" s="12"/>
      <c r="F174" s="12"/>
      <c r="G174" s="12"/>
      <c r="H174" s="11"/>
      <c r="I174" s="11"/>
    </row>
    <row r="175" spans="2:9" ht="15" hidden="1" x14ac:dyDescent="0.25">
      <c r="C175" s="11"/>
      <c r="D175" s="12"/>
      <c r="E175" s="12"/>
      <c r="F175" s="12"/>
      <c r="G175" s="12"/>
      <c r="H175" s="11"/>
      <c r="I175" s="11"/>
    </row>
    <row r="176" spans="2:9" ht="15" hidden="1" x14ac:dyDescent="0.25">
      <c r="C176" s="11"/>
      <c r="D176" s="12"/>
      <c r="E176" s="12"/>
      <c r="F176" s="12"/>
      <c r="G176" s="12"/>
      <c r="H176" s="11"/>
      <c r="I176" s="11"/>
    </row>
    <row r="177" spans="3:9" ht="15" hidden="1" x14ac:dyDescent="0.25">
      <c r="C177" s="11"/>
      <c r="D177" s="12"/>
      <c r="E177" s="12"/>
      <c r="F177" s="12"/>
      <c r="G177" s="12"/>
      <c r="H177" s="11"/>
      <c r="I177" s="11"/>
    </row>
    <row r="178" spans="3:9" ht="15" hidden="1" x14ac:dyDescent="0.25">
      <c r="C178" s="11"/>
      <c r="D178" s="12"/>
      <c r="E178" s="12"/>
      <c r="F178" s="12"/>
      <c r="G178" s="12"/>
      <c r="H178" s="11"/>
      <c r="I178" s="11"/>
    </row>
    <row r="179" spans="3:9" ht="15" hidden="1" x14ac:dyDescent="0.25">
      <c r="C179" s="11"/>
      <c r="D179" s="12"/>
      <c r="E179" s="12"/>
      <c r="F179" s="12"/>
      <c r="G179" s="12"/>
      <c r="H179" s="11"/>
      <c r="I179" s="11"/>
    </row>
    <row r="180" spans="3:9" ht="15" hidden="1" x14ac:dyDescent="0.25">
      <c r="C180" s="11"/>
      <c r="D180" s="12"/>
      <c r="E180" s="12"/>
      <c r="F180" s="12"/>
      <c r="G180" s="12"/>
      <c r="H180" s="11"/>
      <c r="I180" s="11"/>
    </row>
    <row r="181" spans="3:9" ht="15" hidden="1" x14ac:dyDescent="0.25">
      <c r="C181" s="11"/>
      <c r="D181" s="12"/>
      <c r="E181" s="12"/>
      <c r="F181" s="12"/>
      <c r="G181" s="12"/>
      <c r="H181" s="11"/>
      <c r="I181" s="11"/>
    </row>
    <row r="182" spans="3:9" ht="15" hidden="1" x14ac:dyDescent="0.25">
      <c r="C182" s="11"/>
      <c r="D182" s="12"/>
      <c r="E182" s="12"/>
      <c r="F182" s="12"/>
      <c r="G182" s="12"/>
      <c r="H182" s="11"/>
      <c r="I182" s="11"/>
    </row>
    <row r="183" spans="3:9" ht="15" hidden="1" x14ac:dyDescent="0.25">
      <c r="C183" s="11"/>
      <c r="D183" s="12"/>
      <c r="E183" s="12"/>
      <c r="F183" s="12"/>
      <c r="G183" s="12"/>
      <c r="H183" s="11"/>
      <c r="I183" s="11"/>
    </row>
    <row r="184" spans="3:9" ht="15" hidden="1" x14ac:dyDescent="0.25">
      <c r="C184" s="11"/>
      <c r="D184" s="12"/>
      <c r="E184" s="12"/>
      <c r="F184" s="12"/>
      <c r="G184" s="12"/>
      <c r="H184" s="11"/>
      <c r="I184" s="11"/>
    </row>
    <row r="185" spans="3:9" ht="15" hidden="1" x14ac:dyDescent="0.25">
      <c r="C185" s="11"/>
      <c r="D185" s="12"/>
      <c r="E185" s="12"/>
      <c r="F185" s="12"/>
      <c r="G185" s="12"/>
      <c r="H185" s="11"/>
      <c r="I185" s="11"/>
    </row>
    <row r="186" spans="3:9" ht="15" hidden="1" x14ac:dyDescent="0.25">
      <c r="C186" s="11"/>
      <c r="D186" s="12"/>
      <c r="E186" s="12"/>
      <c r="F186" s="12"/>
      <c r="G186" s="12"/>
      <c r="H186" s="11"/>
      <c r="I186" s="11"/>
    </row>
    <row r="187" spans="3:9" ht="15" hidden="1" x14ac:dyDescent="0.25">
      <c r="C187" s="11"/>
      <c r="D187" s="12"/>
      <c r="E187" s="12"/>
      <c r="F187" s="12"/>
      <c r="G187" s="12"/>
      <c r="H187" s="11"/>
      <c r="I187" s="11"/>
    </row>
    <row r="188" spans="3:9" ht="15" hidden="1" x14ac:dyDescent="0.25">
      <c r="C188" s="11"/>
      <c r="D188" s="12"/>
      <c r="E188" s="12"/>
      <c r="F188" s="12"/>
      <c r="G188" s="12"/>
      <c r="H188" s="11"/>
      <c r="I188" s="11"/>
    </row>
    <row r="189" spans="3:9" ht="15" hidden="1" x14ac:dyDescent="0.25">
      <c r="C189" s="11"/>
      <c r="D189" s="12"/>
      <c r="E189" s="12"/>
      <c r="F189" s="12"/>
      <c r="G189" s="12"/>
      <c r="H189" s="11"/>
      <c r="I189" s="11"/>
    </row>
    <row r="190" spans="3:9" ht="15" hidden="1" x14ac:dyDescent="0.25">
      <c r="C190" s="11"/>
      <c r="D190" s="12"/>
      <c r="E190" s="12"/>
      <c r="F190" s="12"/>
      <c r="G190" s="12"/>
      <c r="H190" s="11"/>
      <c r="I190" s="11"/>
    </row>
    <row r="191" spans="3:9" ht="15" hidden="1" x14ac:dyDescent="0.25">
      <c r="C191" s="11"/>
      <c r="D191" s="12"/>
      <c r="E191" s="12"/>
      <c r="F191" s="12"/>
      <c r="G191" s="12"/>
      <c r="H191" s="11"/>
      <c r="I191" s="11"/>
    </row>
    <row r="192" spans="3:9" ht="15" hidden="1" x14ac:dyDescent="0.25">
      <c r="C192" s="11"/>
      <c r="D192" s="12"/>
      <c r="E192" s="12"/>
      <c r="F192" s="12"/>
      <c r="G192" s="12"/>
    </row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  <row r="264" ht="15" hidden="1" x14ac:dyDescent="0.25"/>
    <row r="265" ht="15" hidden="1" x14ac:dyDescent="0.25"/>
    <row r="266" ht="15" hidden="1" x14ac:dyDescent="0.25"/>
    <row r="267" ht="15" hidden="1" x14ac:dyDescent="0.25"/>
    <row r="268" ht="15" hidden="1" x14ac:dyDescent="0.25"/>
    <row r="269" ht="15" hidden="1" x14ac:dyDescent="0.25"/>
    <row r="270" ht="15" hidden="1" x14ac:dyDescent="0.25"/>
    <row r="271" ht="15" hidden="1" x14ac:dyDescent="0.25"/>
    <row r="272" ht="15" hidden="1" x14ac:dyDescent="0.25"/>
    <row r="273" ht="15" hidden="1" x14ac:dyDescent="0.25"/>
    <row r="274" ht="15" hidden="1" x14ac:dyDescent="0.25"/>
    <row r="275" ht="15" hidden="1" x14ac:dyDescent="0.25"/>
    <row r="276" ht="15" hidden="1" x14ac:dyDescent="0.25"/>
    <row r="277" ht="15" hidden="1" x14ac:dyDescent="0.25"/>
    <row r="278" ht="15" hidden="1" x14ac:dyDescent="0.25"/>
    <row r="279" ht="15" hidden="1" x14ac:dyDescent="0.25"/>
    <row r="280" ht="15" hidden="1" x14ac:dyDescent="0.25"/>
    <row r="281" ht="15" hidden="1" x14ac:dyDescent="0.25"/>
    <row r="282" ht="15" hidden="1" x14ac:dyDescent="0.25"/>
    <row r="283" ht="15" hidden="1" x14ac:dyDescent="0.25"/>
    <row r="284" ht="15" hidden="1" x14ac:dyDescent="0.25"/>
    <row r="285" ht="15" hidden="1" x14ac:dyDescent="0.25"/>
    <row r="286" ht="15" hidden="1" x14ac:dyDescent="0.25"/>
    <row r="287" ht="15" hidden="1" x14ac:dyDescent="0.25"/>
    <row r="288" ht="15" hidden="1" x14ac:dyDescent="0.25"/>
    <row r="289" ht="15" hidden="1" x14ac:dyDescent="0.25"/>
    <row r="290" ht="15" hidden="1" x14ac:dyDescent="0.25"/>
    <row r="291" ht="15" hidden="1" x14ac:dyDescent="0.25"/>
    <row r="292" ht="15" hidden="1" x14ac:dyDescent="0.25"/>
    <row r="293" ht="15" hidden="1" x14ac:dyDescent="0.25"/>
    <row r="294" ht="15" hidden="1" x14ac:dyDescent="0.25"/>
    <row r="295" ht="15" hidden="1" x14ac:dyDescent="0.25"/>
    <row r="296" ht="15" hidden="1" x14ac:dyDescent="0.25"/>
    <row r="297" ht="15" hidden="1" x14ac:dyDescent="0.25"/>
    <row r="298" ht="15" hidden="1" x14ac:dyDescent="0.25"/>
    <row r="299" ht="15" hidden="1" x14ac:dyDescent="0.25"/>
    <row r="300" ht="15" hidden="1" x14ac:dyDescent="0.25"/>
    <row r="301" ht="15" hidden="1" x14ac:dyDescent="0.25"/>
    <row r="302" ht="15" hidden="1" x14ac:dyDescent="0.25"/>
    <row r="303" ht="15" hidden="1" x14ac:dyDescent="0.25"/>
    <row r="304" ht="15" hidden="1" x14ac:dyDescent="0.25"/>
    <row r="305" ht="15" hidden="1" x14ac:dyDescent="0.25"/>
    <row r="306" ht="15" hidden="1" x14ac:dyDescent="0.25"/>
    <row r="307" ht="15" hidden="1" x14ac:dyDescent="0.25"/>
    <row r="308" ht="15" hidden="1" x14ac:dyDescent="0.25"/>
    <row r="309" ht="15" hidden="1" x14ac:dyDescent="0.25"/>
    <row r="310" ht="15" hidden="1" x14ac:dyDescent="0.25"/>
    <row r="311" ht="15" hidden="1" x14ac:dyDescent="0.25"/>
    <row r="312" ht="15" hidden="1" x14ac:dyDescent="0.25"/>
    <row r="313" ht="15" hidden="1" x14ac:dyDescent="0.25"/>
    <row r="314" ht="15" hidden="1" x14ac:dyDescent="0.25"/>
    <row r="315" ht="15" hidden="1" x14ac:dyDescent="0.25"/>
    <row r="316" ht="15" hidden="1" x14ac:dyDescent="0.25"/>
    <row r="317" ht="15" hidden="1" x14ac:dyDescent="0.25"/>
    <row r="318" ht="15" hidden="1" x14ac:dyDescent="0.25"/>
    <row r="319" ht="15" hidden="1" x14ac:dyDescent="0.25"/>
    <row r="320" ht="15" hidden="1" x14ac:dyDescent="0.25"/>
    <row r="321" ht="15" hidden="1" x14ac:dyDescent="0.25"/>
    <row r="322" ht="15" hidden="1" x14ac:dyDescent="0.25"/>
    <row r="323" ht="15" hidden="1" x14ac:dyDescent="0.25"/>
    <row r="324" ht="15" hidden="1" x14ac:dyDescent="0.25"/>
    <row r="325" ht="15" hidden="1" x14ac:dyDescent="0.25"/>
    <row r="326" ht="15" hidden="1" x14ac:dyDescent="0.25"/>
    <row r="327" ht="15" hidden="1" x14ac:dyDescent="0.25"/>
    <row r="328" ht="15" hidden="1" x14ac:dyDescent="0.25"/>
    <row r="329" ht="15" hidden="1" x14ac:dyDescent="0.25"/>
    <row r="330" ht="15" hidden="1" x14ac:dyDescent="0.25"/>
    <row r="331" ht="15" hidden="1" x14ac:dyDescent="0.25"/>
    <row r="332" ht="15" hidden="1" x14ac:dyDescent="0.25"/>
    <row r="333" ht="15" hidden="1" x14ac:dyDescent="0.25"/>
    <row r="334" ht="15" hidden="1" x14ac:dyDescent="0.25"/>
    <row r="335" ht="15" hidden="1" x14ac:dyDescent="0.25"/>
    <row r="336" ht="15" hidden="1" x14ac:dyDescent="0.25"/>
    <row r="337" ht="15" hidden="1" x14ac:dyDescent="0.25"/>
    <row r="338" ht="15" hidden="1" x14ac:dyDescent="0.25"/>
    <row r="339" ht="15" hidden="1" x14ac:dyDescent="0.25"/>
    <row r="340" ht="15" hidden="1" x14ac:dyDescent="0.25"/>
    <row r="341" ht="15" hidden="1" x14ac:dyDescent="0.25"/>
    <row r="342" ht="15" hidden="1" x14ac:dyDescent="0.25"/>
    <row r="343" ht="15" hidden="1" x14ac:dyDescent="0.25"/>
    <row r="344" ht="15" hidden="1" x14ac:dyDescent="0.25"/>
    <row r="345" ht="15" hidden="1" x14ac:dyDescent="0.25"/>
    <row r="346" ht="15" hidden="1" x14ac:dyDescent="0.25"/>
    <row r="347" ht="15" hidden="1" x14ac:dyDescent="0.25"/>
    <row r="348" ht="15" hidden="1" x14ac:dyDescent="0.25"/>
    <row r="349" ht="15" hidden="1" x14ac:dyDescent="0.25"/>
    <row r="350" ht="15" hidden="1" x14ac:dyDescent="0.25"/>
    <row r="351" ht="15" hidden="1" x14ac:dyDescent="0.25"/>
    <row r="352" ht="15" hidden="1" x14ac:dyDescent="0.25"/>
    <row r="353" ht="15" hidden="1" x14ac:dyDescent="0.25"/>
    <row r="354" ht="15" hidden="1" x14ac:dyDescent="0.25"/>
    <row r="355" ht="15" hidden="1" x14ac:dyDescent="0.25"/>
    <row r="356" ht="15" hidden="1" x14ac:dyDescent="0.25"/>
    <row r="357" ht="15" hidden="1" x14ac:dyDescent="0.25"/>
    <row r="358" ht="15" hidden="1" x14ac:dyDescent="0.25"/>
    <row r="359" ht="15" hidden="1" x14ac:dyDescent="0.25"/>
    <row r="360" ht="15" hidden="1" x14ac:dyDescent="0.25"/>
    <row r="361" ht="15" hidden="1" x14ac:dyDescent="0.25"/>
    <row r="362" ht="15" hidden="1" x14ac:dyDescent="0.25"/>
    <row r="363" ht="15" hidden="1" x14ac:dyDescent="0.25"/>
    <row r="364" ht="15" hidden="1" x14ac:dyDescent="0.25"/>
    <row r="365" ht="15" hidden="1" x14ac:dyDescent="0.25"/>
    <row r="366" ht="15" hidden="1" x14ac:dyDescent="0.25"/>
    <row r="367" ht="15" hidden="1" x14ac:dyDescent="0.25"/>
    <row r="368" ht="15" hidden="1" x14ac:dyDescent="0.25"/>
    <row r="369" ht="15" hidden="1" x14ac:dyDescent="0.25"/>
    <row r="370" ht="15" hidden="1" x14ac:dyDescent="0.25"/>
    <row r="371" ht="15" hidden="1" x14ac:dyDescent="0.25"/>
    <row r="372" ht="15" hidden="1" x14ac:dyDescent="0.25"/>
    <row r="373" ht="15" hidden="1" x14ac:dyDescent="0.25"/>
    <row r="374" ht="15" hidden="1" x14ac:dyDescent="0.25"/>
    <row r="375" ht="15" hidden="1" x14ac:dyDescent="0.25"/>
    <row r="376" ht="15" hidden="1" x14ac:dyDescent="0.25"/>
    <row r="377" ht="15" hidden="1" x14ac:dyDescent="0.25"/>
    <row r="378" ht="15" hidden="1" x14ac:dyDescent="0.25"/>
    <row r="379" ht="15" hidden="1" x14ac:dyDescent="0.25"/>
    <row r="380" ht="15" hidden="1" x14ac:dyDescent="0.25"/>
    <row r="381" ht="15" hidden="1" x14ac:dyDescent="0.25"/>
    <row r="382" ht="15" hidden="1" x14ac:dyDescent="0.25"/>
    <row r="383" ht="15" hidden="1" x14ac:dyDescent="0.25"/>
    <row r="384" ht="15" hidden="1" x14ac:dyDescent="0.25"/>
    <row r="385" ht="15" hidden="1" x14ac:dyDescent="0.25"/>
    <row r="386" ht="15" hidden="1" x14ac:dyDescent="0.25"/>
    <row r="387" ht="15" hidden="1" x14ac:dyDescent="0.25"/>
    <row r="388" ht="15" hidden="1" x14ac:dyDescent="0.25"/>
    <row r="389" ht="15" hidden="1" x14ac:dyDescent="0.25"/>
    <row r="390" ht="15" hidden="1" x14ac:dyDescent="0.25"/>
    <row r="391" ht="15" hidden="1" x14ac:dyDescent="0.25"/>
    <row r="392" ht="15" hidden="1" x14ac:dyDescent="0.25"/>
    <row r="393" ht="15" hidden="1" x14ac:dyDescent="0.25"/>
    <row r="394" ht="15" hidden="1" x14ac:dyDescent="0.25"/>
    <row r="395" ht="15" hidden="1" x14ac:dyDescent="0.25"/>
    <row r="396" ht="15" hidden="1" x14ac:dyDescent="0.25"/>
    <row r="397" ht="15" hidden="1" x14ac:dyDescent="0.25"/>
    <row r="398" ht="15" hidden="1" x14ac:dyDescent="0.25"/>
    <row r="399" ht="15" hidden="1" x14ac:dyDescent="0.25"/>
    <row r="400" ht="15" hidden="1" x14ac:dyDescent="0.25"/>
    <row r="401" ht="15" hidden="1" x14ac:dyDescent="0.25"/>
    <row r="402" ht="15" hidden="1" x14ac:dyDescent="0.25"/>
    <row r="403" ht="15" hidden="1" x14ac:dyDescent="0.25"/>
    <row r="404" ht="15" hidden="1" x14ac:dyDescent="0.25"/>
    <row r="405" ht="15" hidden="1" x14ac:dyDescent="0.25"/>
    <row r="406" ht="15" hidden="1" x14ac:dyDescent="0.25"/>
    <row r="407" ht="15" hidden="1" x14ac:dyDescent="0.25"/>
    <row r="408" ht="15" hidden="1" x14ac:dyDescent="0.25"/>
    <row r="409" ht="15" hidden="1" x14ac:dyDescent="0.25"/>
    <row r="410" ht="15" hidden="1" x14ac:dyDescent="0.25"/>
    <row r="411" ht="15" hidden="1" x14ac:dyDescent="0.25"/>
    <row r="412" ht="15" hidden="1" x14ac:dyDescent="0.25"/>
    <row r="413" ht="15" hidden="1" x14ac:dyDescent="0.25"/>
    <row r="414" ht="15" x14ac:dyDescent="0.25"/>
    <row r="415" ht="15" x14ac:dyDescent="0.25"/>
    <row r="416" ht="12.75" hidden="1" customHeight="1" x14ac:dyDescent="0.25"/>
    <row r="417" ht="12.75" hidden="1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hidden="1" customHeight="1" x14ac:dyDescent="0.25"/>
  </sheetData>
  <phoneticPr fontId="0" type="noConversion"/>
  <conditionalFormatting sqref="F2">
    <cfRule type="iconSet" priority="190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168">
      <iconSet iconSet="3Arrows">
        <cfvo type="percent" val="0"/>
        <cfvo type="num" val="0"/>
        <cfvo type="num" val="0" gte="0"/>
      </iconSet>
    </cfRule>
  </conditionalFormatting>
  <conditionalFormatting sqref="F3:F171">
    <cfRule type="cellIs" dxfId="0" priority="32" operator="lessThan">
      <formula>-0.1</formula>
    </cfRule>
  </conditionalFormatting>
  <conditionalFormatting sqref="F11:F1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167">
      <iconSet iconSet="3Arrows">
        <cfvo type="percent" val="0"/>
        <cfvo type="num" val="0"/>
        <cfvo type="num" val="0" gte="0"/>
      </iconSet>
    </cfRule>
  </conditionalFormatting>
  <conditionalFormatting sqref="F17:F18 F23"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19:F22"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163">
      <iconSet iconSet="3Arrows">
        <cfvo type="percent" val="0"/>
        <cfvo type="num" val="0"/>
        <cfvo type="num" val="0" gte="0"/>
      </iconSet>
    </cfRule>
    <cfRule type="iconSet" priority="160">
      <iconSet iconSet="3Arrows">
        <cfvo type="percent" val="0"/>
        <cfvo type="num" val="0"/>
        <cfvo type="num" val="0" gte="0"/>
      </iconSet>
    </cfRule>
    <cfRule type="iconSet" priority="158">
      <iconSet iconSet="3Arrows">
        <cfvo type="percent" val="0"/>
        <cfvo type="num" val="0"/>
        <cfvo type="num" val="0" gte="0"/>
      </iconSet>
    </cfRule>
    <cfRule type="iconSet" priority="161">
      <iconSet iconSet="3Arrows">
        <cfvo type="percent" val="0"/>
        <cfvo type="num" val="0"/>
        <cfvo type="num" val="0" gte="0"/>
      </iconSet>
    </cfRule>
    <cfRule type="iconSet" priority="162">
      <iconSet iconSet="3Arrows">
        <cfvo type="percent" val="0"/>
        <cfvo type="num" val="0"/>
        <cfvo type="num" val="0" gte="0"/>
      </iconSet>
    </cfRule>
    <cfRule type="iconSet" priority="157">
      <iconSet iconSet="3Arrows">
        <cfvo type="percent" val="0"/>
        <cfvo type="num" val="0"/>
        <cfvo type="num" val="0" gte="0"/>
      </iconSet>
    </cfRule>
    <cfRule type="iconSet" priority="159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55">
      <iconSet iconSet="3Arrows">
        <cfvo type="percent" val="0"/>
        <cfvo type="num" val="0"/>
        <cfvo type="num" val="0" gte="0"/>
      </iconSet>
    </cfRule>
    <cfRule type="iconSet" priority="156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130">
      <iconSet iconSet="3Arrows">
        <cfvo type="percent" val="0"/>
        <cfvo type="num" val="0"/>
        <cfvo type="num" val="0" gte="0"/>
      </iconSet>
    </cfRule>
    <cfRule type="iconSet" priority="129">
      <iconSet iconSet="3Arrows">
        <cfvo type="percent" val="0"/>
        <cfvo type="num" val="0"/>
        <cfvo type="num" val="0" gte="0"/>
      </iconSet>
    </cfRule>
  </conditionalFormatting>
  <conditionalFormatting sqref="F29">
    <cfRule type="iconSet" priority="169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21">
      <iconSet iconSet="3Arrows">
        <cfvo type="percent" val="0"/>
        <cfvo type="num" val="0"/>
        <cfvo type="num" val="0" gte="0"/>
      </iconSet>
    </cfRule>
    <cfRule type="iconSet" priority="120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19">
      <iconSet iconSet="3Arrows">
        <cfvo type="percent" val="0"/>
        <cfvo type="num" val="0"/>
        <cfvo type="num" val="0" gte="0"/>
      </iconSet>
    </cfRule>
    <cfRule type="iconSet" priority="118">
      <iconSet iconSet="3Arrows">
        <cfvo type="percent" val="0"/>
        <cfvo type="num" val="0"/>
        <cfvo type="num" val="0" gte="0"/>
      </iconSet>
    </cfRule>
  </conditionalFormatting>
  <conditionalFormatting sqref="F32 F34 F36 F38 F40 F42 F44 F46:F47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77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48">
    <cfRule type="iconSet" priority="88">
      <iconSet iconSet="3Arrows">
        <cfvo type="percent" val="0"/>
        <cfvo type="num" val="0"/>
        <cfvo type="num" val="0" gte="0"/>
      </iconSet>
    </cfRule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191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84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30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31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29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27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28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79 F81 F83 F85 F89 F91 F93 F95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80 F82 F84 F86 F90 F92 F94"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8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88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96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97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98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00:F102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03 F105 F107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F104 F106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08:F110 F99"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27">
      <iconSet iconSet="3Arrows">
        <cfvo type="percent" val="0"/>
        <cfvo type="num" val="0"/>
        <cfvo type="num" val="0" gte="0"/>
      </iconSet>
    </cfRule>
    <cfRule type="iconSet" priority="128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25">
      <iconSet iconSet="3Arrows">
        <cfvo type="percent" val="0"/>
        <cfvo type="num" val="0"/>
        <cfvo type="num" val="0" gte="0"/>
      </iconSet>
    </cfRule>
    <cfRule type="iconSet" priority="126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23">
      <iconSet iconSet="3Arrows">
        <cfvo type="percent" val="0"/>
        <cfvo type="num" val="0"/>
        <cfvo type="num" val="0" gte="0"/>
      </iconSet>
    </cfRule>
    <cfRule type="iconSet" priority="124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22">
      <iconSet iconSet="3Arrows">
        <cfvo type="percent" val="0"/>
        <cfvo type="num" val="0"/>
        <cfvo type="num" val="0" gte="0"/>
      </iconSet>
    </cfRule>
  </conditionalFormatting>
  <conditionalFormatting sqref="F115 F117">
    <cfRule type="iconSet" priority="116">
      <iconSet iconSet="3Arrows">
        <cfvo type="percent" val="0"/>
        <cfvo type="num" val="0"/>
        <cfvo type="num" val="0" gte="0"/>
      </iconSet>
    </cfRule>
  </conditionalFormatting>
  <conditionalFormatting sqref="F115">
    <cfRule type="iconSet" priority="117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11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119 F99 F108:F110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20 F122 F124 F126 F12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21 F123 F125 F127 F129 F131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30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32:F134">
    <cfRule type="iconSet" priority="166">
      <iconSet iconSet="3Arrows">
        <cfvo type="percent" val="0"/>
        <cfvo type="num" val="0"/>
        <cfvo type="num" val="0" gte="0"/>
      </iconSet>
    </cfRule>
  </conditionalFormatting>
  <conditionalFormatting sqref="F135:F140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141">
    <cfRule type="iconSet" priority="147">
      <iconSet iconSet="3Arrows">
        <cfvo type="percent" val="0"/>
        <cfvo type="num" val="0"/>
        <cfvo type="num" val="0" gte="0"/>
      </iconSet>
    </cfRule>
    <cfRule type="iconSet" priority="145">
      <iconSet iconSet="3Arrows">
        <cfvo type="percent" val="0"/>
        <cfvo type="num" val="0"/>
        <cfvo type="num" val="0" gte="0"/>
      </iconSet>
    </cfRule>
    <cfRule type="iconSet" priority="144">
      <iconSet iconSet="3Arrows">
        <cfvo type="percent" val="0"/>
        <cfvo type="num" val="0"/>
        <cfvo type="num" val="0" gte="0"/>
      </iconSet>
    </cfRule>
    <cfRule type="iconSet" priority="143">
      <iconSet iconSet="3Arrows">
        <cfvo type="percent" val="0"/>
        <cfvo type="num" val="0"/>
        <cfvo type="num" val="0" gte="0"/>
      </iconSet>
    </cfRule>
    <cfRule type="iconSet" priority="142">
      <iconSet iconSet="3Arrows">
        <cfvo type="percent" val="0"/>
        <cfvo type="num" val="0"/>
        <cfvo type="num" val="0" gte="0"/>
      </iconSet>
    </cfRule>
    <cfRule type="iconSet" priority="152">
      <iconSet iconSet="3Arrows">
        <cfvo type="percent" val="0"/>
        <cfvo type="num" val="0"/>
        <cfvo type="num" val="0" gte="0"/>
      </iconSet>
    </cfRule>
    <cfRule type="iconSet" priority="151">
      <iconSet iconSet="3Arrows">
        <cfvo type="percent" val="0"/>
        <cfvo type="num" val="0"/>
        <cfvo type="num" val="0" gte="0"/>
      </iconSet>
    </cfRule>
    <cfRule type="iconSet" priority="150">
      <iconSet iconSet="3Arrows">
        <cfvo type="percent" val="0"/>
        <cfvo type="num" val="0"/>
        <cfvo type="num" val="0" gte="0"/>
      </iconSet>
    </cfRule>
    <cfRule type="iconSet" priority="149">
      <iconSet iconSet="3Arrows">
        <cfvo type="percent" val="0"/>
        <cfvo type="num" val="0"/>
        <cfvo type="num" val="0" gte="0"/>
      </iconSet>
    </cfRule>
    <cfRule type="iconSet" priority="148">
      <iconSet iconSet="3Arrows">
        <cfvo type="percent" val="0"/>
        <cfvo type="num" val="0"/>
        <cfvo type="num" val="0" gte="0"/>
      </iconSet>
    </cfRule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F142:F151"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33">
      <iconSet iconSet="3Arrows">
        <cfvo type="percent" val="0"/>
        <cfvo type="num" val="0"/>
        <cfvo type="num" val="0" gte="0"/>
      </iconSet>
    </cfRule>
    <cfRule type="iconSet" priority="134">
      <iconSet iconSet="3Arrows">
        <cfvo type="percent" val="0"/>
        <cfvo type="num" val="0"/>
        <cfvo type="num" val="0" gte="0"/>
      </iconSet>
    </cfRule>
    <cfRule type="iconSet" priority="135">
      <iconSet iconSet="3Arrows">
        <cfvo type="percent" val="0"/>
        <cfvo type="num" val="0"/>
        <cfvo type="num" val="0" gte="0"/>
      </iconSet>
    </cfRule>
    <cfRule type="iconSet" priority="136">
      <iconSet iconSet="3Arrows">
        <cfvo type="percent" val="0"/>
        <cfvo type="num" val="0"/>
        <cfvo type="num" val="0" gte="0"/>
      </iconSet>
    </cfRule>
    <cfRule type="iconSet" priority="137">
      <iconSet iconSet="3Arrows">
        <cfvo type="percent" val="0"/>
        <cfvo type="num" val="0"/>
        <cfvo type="num" val="0" gte="0"/>
      </iconSet>
    </cfRule>
    <cfRule type="iconSet" priority="131">
      <iconSet iconSet="3Arrows">
        <cfvo type="percent" val="0"/>
        <cfvo type="num" val="0"/>
        <cfvo type="num" val="0" gte="0"/>
      </iconSet>
    </cfRule>
    <cfRule type="iconSet" priority="132">
      <iconSet iconSet="3Arrows">
        <cfvo type="percent" val="0"/>
        <cfvo type="num" val="0"/>
        <cfvo type="num" val="0" gte="0"/>
      </iconSet>
    </cfRule>
    <cfRule type="iconSet" priority="138">
      <iconSet iconSet="3Arrows">
        <cfvo type="percent" val="0"/>
        <cfvo type="num" val="0"/>
        <cfvo type="num" val="0" gte="0"/>
      </iconSet>
    </cfRule>
    <cfRule type="iconSet" priority="139">
      <iconSet iconSet="3Arrows">
        <cfvo type="percent" val="0"/>
        <cfvo type="num" val="0"/>
        <cfvo type="num" val="0" gte="0"/>
      </iconSet>
    </cfRule>
    <cfRule type="iconSet" priority="140">
      <iconSet iconSet="3Arrows">
        <cfvo type="percent" val="0"/>
        <cfvo type="num" val="0"/>
        <cfvo type="num" val="0" gte="0"/>
      </iconSet>
    </cfRule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06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08">
      <iconSet iconSet="3Arrows">
        <cfvo type="percent" val="0"/>
        <cfvo type="num" val="0"/>
        <cfvo type="num" val="0" gte="0"/>
      </iconSet>
    </cfRule>
    <cfRule type="iconSet" priority="109">
      <iconSet iconSet="3Arrows">
        <cfvo type="percent" val="0"/>
        <cfvo type="num" val="0"/>
        <cfvo type="num" val="0" gte="0"/>
      </iconSet>
    </cfRule>
    <cfRule type="iconSet" priority="110">
      <iconSet iconSet="3Arrows">
        <cfvo type="percent" val="0"/>
        <cfvo type="num" val="0"/>
        <cfvo type="num" val="0" gte="0"/>
      </iconSet>
    </cfRule>
    <cfRule type="iconSet" priority="111">
      <iconSet iconSet="3Arrows">
        <cfvo type="percent" val="0"/>
        <cfvo type="num" val="0"/>
        <cfvo type="num" val="0" gte="0"/>
      </iconSet>
    </cfRule>
    <cfRule type="iconSet" priority="112">
      <iconSet iconSet="3Arrows">
        <cfvo type="percent" val="0"/>
        <cfvo type="num" val="0"/>
        <cfvo type="num" val="0" gte="0"/>
      </iconSet>
    </cfRule>
    <cfRule type="iconSet" priority="113">
      <iconSet iconSet="3Arrows">
        <cfvo type="percent" val="0"/>
        <cfvo type="num" val="0"/>
        <cfvo type="num" val="0" gte="0"/>
      </iconSet>
    </cfRule>
    <cfRule type="iconSet" priority="114">
      <iconSet iconSet="3Arrows">
        <cfvo type="percent" val="0"/>
        <cfvo type="num" val="0"/>
        <cfvo type="num" val="0" gte="0"/>
      </iconSet>
    </cfRule>
    <cfRule type="iconSet" priority="105">
      <iconSet iconSet="3Arrows">
        <cfvo type="percent" val="0"/>
        <cfvo type="num" val="0"/>
        <cfvo type="num" val="0" gte="0"/>
      </iconSet>
    </cfRule>
    <cfRule type="iconSet" priority="104">
      <iconSet iconSet="3Arrows">
        <cfvo type="percent" val="0"/>
        <cfvo type="num" val="0"/>
        <cfvo type="num" val="0" gte="0"/>
      </iconSet>
    </cfRule>
    <cfRule type="iconSet" priority="103">
      <iconSet iconSet="3Arrows">
        <cfvo type="percent" val="0"/>
        <cfvo type="num" val="0"/>
        <cfvo type="num" val="0" gte="0"/>
      </iconSet>
    </cfRule>
    <cfRule type="iconSet" priority="107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00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88">
      <iconSet iconSet="3Arrows">
        <cfvo type="percent" val="0"/>
        <cfvo type="num" val="0"/>
        <cfvo type="num" val="0" gte="0"/>
      </iconSet>
    </cfRule>
    <cfRule type="iconSet" priority="189">
      <iconSet iconSet="3Arrows">
        <cfvo type="percent" val="0"/>
        <cfvo type="num" val="0"/>
        <cfvo type="num" val="0" gte="0"/>
      </iconSet>
    </cfRule>
    <cfRule type="iconSet" priority="102">
      <iconSet iconSet="3Arrows">
        <cfvo type="percent" val="0"/>
        <cfvo type="num" val="0"/>
        <cfvo type="num" val="0" gte="0"/>
      </iconSet>
    </cfRule>
    <cfRule type="iconSet" priority="101">
      <iconSet iconSet="3Arrows">
        <cfvo type="percent" val="0"/>
        <cfvo type="num" val="0"/>
        <cfvo type="num" val="0" gte="0"/>
      </iconSet>
    </cfRule>
    <cfRule type="iconSet" priority="99">
      <iconSet iconSet="3Arrows">
        <cfvo type="percent" val="0"/>
        <cfvo type="num" val="0"/>
        <cfvo type="num" val="0" gte="0"/>
      </iconSet>
    </cfRule>
    <cfRule type="iconSet" priority="98">
      <iconSet iconSet="3Arrows">
        <cfvo type="percent" val="0"/>
        <cfvo type="num" val="0"/>
        <cfvo type="num" val="0" gte="0"/>
      </iconSet>
    </cfRule>
    <cfRule type="iconSet" priority="97">
      <iconSet iconSet="3Arrows">
        <cfvo type="percent" val="0"/>
        <cfvo type="num" val="0"/>
        <cfvo type="num" val="0" gte="0"/>
      </iconSet>
    </cfRule>
    <cfRule type="iconSet" priority="96">
      <iconSet iconSet="3Arrows">
        <cfvo type="percent" val="0"/>
        <cfvo type="num" val="0"/>
        <cfvo type="num" val="0" gte="0"/>
      </iconSet>
    </cfRule>
    <cfRule type="iconSet" priority="95">
      <iconSet iconSet="3Arrows">
        <cfvo type="percent" val="0"/>
        <cfvo type="num" val="0"/>
        <cfvo type="num" val="0" gte="0"/>
      </iconSet>
    </cfRule>
    <cfRule type="iconSet" priority="94">
      <iconSet iconSet="3Arrows">
        <cfvo type="percent" val="0"/>
        <cfvo type="num" val="0"/>
        <cfvo type="num" val="0" gte="0"/>
      </iconSet>
    </cfRule>
    <cfRule type="iconSet" priority="93">
      <iconSet iconSet="3Arrows">
        <cfvo type="percent" val="0"/>
        <cfvo type="num" val="0"/>
        <cfvo type="num" val="0" gte="0"/>
      </iconSet>
    </cfRule>
    <cfRule type="iconSet" priority="92">
      <iconSet iconSet="3Arrows">
        <cfvo type="percent" val="0"/>
        <cfvo type="num" val="0"/>
        <cfvo type="num" val="0" gte="0"/>
      </iconSet>
    </cfRule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F155 F157 F159 F161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155">
    <cfRule type="iconSet" priority="55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47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156 F158 F160"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156"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62 F164 F166 F168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163 F165 F167">
    <cfRule type="iconSet" priority="15">
      <iconSet iconSet="3Arrows">
        <cfvo type="percent" val="0"/>
        <cfvo type="num" val="0"/>
        <cfvo type="num" val="0" gte="0"/>
      </iconSet>
    </cfRule>
  </conditionalFormatting>
  <conditionalFormatting sqref="F169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70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71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72:F65490 F1"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172:F65491 F1"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72:F65492 F1"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72:F65493 F1">
    <cfRule type="iconSet" priority="196">
      <iconSet iconSet="3Arrows">
        <cfvo type="percent" val="0"/>
        <cfvo type="num" val="0"/>
        <cfvo type="num" val="0" gte="0"/>
      </iconSet>
    </cfRule>
  </conditionalFormatting>
  <conditionalFormatting sqref="F172:F65494 F1"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72:F1048576 F1">
    <cfRule type="iconSet" priority="195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rowBreaks count="1" manualBreakCount="1">
    <brk id="9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SP245" sqref="SP245"/>
    </sheetView>
  </sheetViews>
  <sheetFormatPr defaultColWidth="0" defaultRowHeight="15" x14ac:dyDescent="0.25"/>
  <cols>
    <col min="1" max="1" width="28.140625" style="4" customWidth="1"/>
    <col min="2" max="2" width="8.85546875" style="6" customWidth="1"/>
    <col min="3" max="3" width="23.5703125" style="6" customWidth="1"/>
    <col min="4" max="4" width="9" style="6" customWidth="1"/>
    <col min="5" max="5" width="14.42578125" style="6" customWidth="1"/>
    <col min="6" max="6" width="12.140625" style="7" customWidth="1"/>
    <col min="7" max="7" width="18.710937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42" t="s">
        <v>209</v>
      </c>
      <c r="C2" s="143"/>
      <c r="D2" s="143"/>
      <c r="E2" s="143"/>
      <c r="F2" s="143"/>
      <c r="G2" s="144"/>
    </row>
    <row r="3" spans="1:7" s="4" customFormat="1" x14ac:dyDescent="0.25">
      <c r="B3" s="47"/>
      <c r="C3" s="48"/>
      <c r="D3" s="48" t="s">
        <v>210</v>
      </c>
      <c r="E3" s="48"/>
      <c r="F3" s="49" t="s">
        <v>211</v>
      </c>
      <c r="G3" s="50"/>
    </row>
    <row r="4" spans="1:7" s="4" customFormat="1" x14ac:dyDescent="0.25">
      <c r="B4" s="47" t="s">
        <v>212</v>
      </c>
      <c r="C4" s="51" t="s">
        <v>213</v>
      </c>
      <c r="D4" s="48" t="s">
        <v>214</v>
      </c>
      <c r="E4" s="48" t="s">
        <v>215</v>
      </c>
      <c r="F4" s="49" t="s">
        <v>210</v>
      </c>
      <c r="G4" s="50" t="s">
        <v>216</v>
      </c>
    </row>
    <row r="5" spans="1:7" x14ac:dyDescent="0.25">
      <c r="B5" s="52"/>
      <c r="C5" s="53"/>
      <c r="D5" s="54"/>
      <c r="E5" s="53"/>
      <c r="F5" s="55" t="s">
        <v>217</v>
      </c>
      <c r="G5" s="56" t="s">
        <v>217</v>
      </c>
    </row>
    <row r="6" spans="1:7" x14ac:dyDescent="0.25">
      <c r="B6" s="57">
        <v>1</v>
      </c>
      <c r="C6" s="58" t="s">
        <v>298</v>
      </c>
      <c r="D6" s="59">
        <v>36.9</v>
      </c>
      <c r="E6" s="60">
        <v>60060941</v>
      </c>
      <c r="F6" s="61">
        <v>36.419356699722705</v>
      </c>
      <c r="G6" s="62">
        <v>2187380834</v>
      </c>
    </row>
    <row r="7" spans="1:7" ht="15" customHeight="1" x14ac:dyDescent="0.25">
      <c r="B7" s="57">
        <v>2</v>
      </c>
      <c r="C7" s="58" t="s">
        <v>299</v>
      </c>
      <c r="D7" s="59">
        <v>19.149999999999999</v>
      </c>
      <c r="E7" s="60">
        <v>72819720</v>
      </c>
      <c r="F7" s="61">
        <v>19.237898360499052</v>
      </c>
      <c r="G7" s="62">
        <v>1400898372</v>
      </c>
    </row>
    <row r="8" spans="1:7" ht="15" customHeight="1" x14ac:dyDescent="0.25">
      <c r="B8" s="57">
        <v>3</v>
      </c>
      <c r="C8" s="58" t="s">
        <v>67</v>
      </c>
      <c r="D8" s="59">
        <v>8</v>
      </c>
      <c r="E8" s="60">
        <v>133915423</v>
      </c>
      <c r="F8" s="61">
        <v>7.7897080458014161</v>
      </c>
      <c r="G8" s="62">
        <v>1043162048</v>
      </c>
    </row>
    <row r="9" spans="1:7" ht="15" customHeight="1" x14ac:dyDescent="0.25">
      <c r="B9" s="57">
        <v>4</v>
      </c>
      <c r="C9" s="58" t="s">
        <v>300</v>
      </c>
      <c r="D9" s="59">
        <v>45</v>
      </c>
      <c r="E9" s="60">
        <v>21091416</v>
      </c>
      <c r="F9" s="61">
        <v>45.000689484290675</v>
      </c>
      <c r="G9" s="62">
        <v>949128262.20000005</v>
      </c>
    </row>
    <row r="10" spans="1:7" ht="15" customHeight="1" x14ac:dyDescent="0.25">
      <c r="B10" s="57">
        <v>5</v>
      </c>
      <c r="C10" s="58" t="s">
        <v>296</v>
      </c>
      <c r="D10" s="59">
        <v>37</v>
      </c>
      <c r="E10" s="60">
        <v>19083278</v>
      </c>
      <c r="F10" s="61">
        <v>37.747514457421836</v>
      </c>
      <c r="G10" s="62">
        <v>720346312.20000005</v>
      </c>
    </row>
    <row r="11" spans="1:7" ht="15" customHeight="1" x14ac:dyDescent="0.25">
      <c r="B11" s="57">
        <v>6</v>
      </c>
      <c r="C11" s="58" t="s">
        <v>75</v>
      </c>
      <c r="D11" s="59">
        <v>21.55</v>
      </c>
      <c r="E11" s="60">
        <v>29077566</v>
      </c>
      <c r="F11" s="61">
        <v>21.994558922160131</v>
      </c>
      <c r="G11" s="62">
        <v>639548238.70000005</v>
      </c>
    </row>
    <row r="12" spans="1:7" ht="15" customHeight="1" x14ac:dyDescent="0.25">
      <c r="B12" s="57">
        <v>7</v>
      </c>
      <c r="C12" s="58" t="s">
        <v>241</v>
      </c>
      <c r="D12" s="59">
        <v>35.950000000000003</v>
      </c>
      <c r="E12" s="60">
        <v>13690460</v>
      </c>
      <c r="F12" s="61">
        <v>34.199456935705591</v>
      </c>
      <c r="G12" s="62">
        <v>468206297.19999999</v>
      </c>
    </row>
    <row r="13" spans="1:7" x14ac:dyDescent="0.25">
      <c r="B13" s="57">
        <v>8</v>
      </c>
      <c r="C13" s="58" t="s">
        <v>167</v>
      </c>
      <c r="D13" s="59">
        <v>17.95</v>
      </c>
      <c r="E13" s="60">
        <v>6999299</v>
      </c>
      <c r="F13" s="61">
        <v>17.93232890893788</v>
      </c>
      <c r="G13" s="62">
        <v>125513731.8</v>
      </c>
    </row>
    <row r="14" spans="1:7" ht="15" customHeight="1" x14ac:dyDescent="0.25">
      <c r="B14" s="57">
        <v>9</v>
      </c>
      <c r="C14" s="58" t="s">
        <v>301</v>
      </c>
      <c r="D14" s="59">
        <v>200</v>
      </c>
      <c r="E14" s="60">
        <v>422254</v>
      </c>
      <c r="F14" s="61">
        <v>199.62474790055273</v>
      </c>
      <c r="G14" s="62">
        <v>84292348.299999997</v>
      </c>
    </row>
    <row r="15" spans="1:7" ht="15" customHeight="1" x14ac:dyDescent="0.25">
      <c r="B15" s="57">
        <v>10</v>
      </c>
      <c r="C15" s="58" t="s">
        <v>68</v>
      </c>
      <c r="D15" s="59">
        <v>10.7</v>
      </c>
      <c r="E15" s="60">
        <v>7763220</v>
      </c>
      <c r="F15" s="61">
        <v>10.659179593003934</v>
      </c>
      <c r="G15" s="62">
        <v>82749556.200000003</v>
      </c>
    </row>
    <row r="16" spans="1:7" ht="15" customHeight="1" x14ac:dyDescent="0.25">
      <c r="B16" s="63"/>
      <c r="C16" s="64"/>
      <c r="D16" s="65"/>
      <c r="E16" s="66">
        <v>364923577</v>
      </c>
      <c r="F16" s="67"/>
      <c r="G16" s="68">
        <v>7701226000.5999994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21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SV123" sqref="SV123"/>
    </sheetView>
  </sheetViews>
  <sheetFormatPr defaultColWidth="0" defaultRowHeight="15" x14ac:dyDescent="0.25"/>
  <cols>
    <col min="1" max="1" width="28.140625" style="11" customWidth="1"/>
    <col min="2" max="2" width="3" style="72" customWidth="1"/>
    <col min="3" max="3" width="31.42578125" style="72" bestFit="1" customWidth="1"/>
    <col min="4" max="4" width="12.140625" style="72" bestFit="1" customWidth="1"/>
    <col min="5" max="5" width="18.42578125" style="72" customWidth="1"/>
    <col min="6" max="6" width="26.42578125" style="72" bestFit="1" customWidth="1"/>
    <col min="7" max="7" width="11.42578125" style="72" bestFit="1" customWidth="1"/>
    <col min="8" max="8" width="22" style="72" bestFit="1" customWidth="1"/>
    <col min="9" max="9" width="1" style="72" customWidth="1"/>
    <col min="10" max="12" width="9.140625" style="72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69"/>
      <c r="C2" s="145" t="s">
        <v>288</v>
      </c>
      <c r="D2" s="145"/>
      <c r="E2" s="145"/>
      <c r="F2" s="145"/>
      <c r="G2" s="145"/>
      <c r="H2" s="146"/>
      <c r="I2" s="70"/>
      <c r="J2" s="70"/>
      <c r="K2" s="70"/>
      <c r="L2" s="70"/>
    </row>
    <row r="3" spans="1:12" x14ac:dyDescent="0.25">
      <c r="B3" s="71"/>
      <c r="D3" s="73" t="s">
        <v>218</v>
      </c>
      <c r="E3" s="73" t="s">
        <v>219</v>
      </c>
      <c r="F3" s="74" t="s">
        <v>220</v>
      </c>
      <c r="G3" s="74" t="s">
        <v>221</v>
      </c>
      <c r="H3" s="75" t="s">
        <v>222</v>
      </c>
      <c r="I3" s="11"/>
      <c r="J3" s="11"/>
      <c r="K3" s="11"/>
      <c r="L3" s="11"/>
    </row>
    <row r="4" spans="1:12" ht="14.25" customHeight="1" x14ac:dyDescent="0.25">
      <c r="B4" s="76"/>
      <c r="C4" s="77" t="s">
        <v>223</v>
      </c>
      <c r="D4" s="78">
        <v>56830.22</v>
      </c>
      <c r="E4" s="78">
        <v>56898.705756616</v>
      </c>
      <c r="F4" s="141">
        <v>1.2036434872341199E-3</v>
      </c>
      <c r="G4" s="78">
        <v>40917.51</v>
      </c>
      <c r="H4" s="79">
        <f>D4/G4-1</f>
        <v>0.38889732048699921</v>
      </c>
      <c r="I4" s="11"/>
      <c r="J4" s="11"/>
      <c r="K4" s="11"/>
      <c r="L4" s="11"/>
    </row>
    <row r="5" spans="1:12" ht="14.25" customHeight="1" x14ac:dyDescent="0.25">
      <c r="B5" s="76"/>
      <c r="C5" s="77" t="s">
        <v>239</v>
      </c>
      <c r="D5" s="80">
        <v>100365.17</v>
      </c>
      <c r="E5" s="80">
        <v>100486.12</v>
      </c>
      <c r="F5" s="141">
        <v>1.2036488223448E-3</v>
      </c>
      <c r="G5" s="80">
        <v>74773.77</v>
      </c>
      <c r="H5" s="79">
        <f>D5/G5-1</f>
        <v>0.34225103268164747</v>
      </c>
      <c r="I5" s="11"/>
      <c r="J5" s="11"/>
      <c r="K5" s="11"/>
      <c r="L5" s="11"/>
    </row>
    <row r="6" spans="1:12" x14ac:dyDescent="0.25">
      <c r="B6" s="71"/>
      <c r="C6" s="81"/>
      <c r="D6" s="82"/>
      <c r="E6" s="82"/>
      <c r="F6" s="82"/>
      <c r="G6" s="82"/>
      <c r="H6" s="83"/>
      <c r="I6" s="11"/>
      <c r="J6" s="11"/>
      <c r="K6" s="11"/>
      <c r="L6" s="11"/>
    </row>
    <row r="7" spans="1:12" ht="15" customHeight="1" x14ac:dyDescent="0.25">
      <c r="B7" s="76"/>
      <c r="C7" s="84"/>
      <c r="D7" s="147" t="s">
        <v>289</v>
      </c>
      <c r="E7" s="148"/>
      <c r="F7" s="148"/>
      <c r="G7" s="147" t="s">
        <v>290</v>
      </c>
      <c r="H7" s="149"/>
      <c r="I7" s="11"/>
      <c r="J7" s="11"/>
      <c r="K7" s="11"/>
      <c r="L7" s="11"/>
    </row>
    <row r="8" spans="1:12" ht="15" customHeight="1" x14ac:dyDescent="0.25">
      <c r="B8" s="76"/>
      <c r="C8" s="77" t="s">
        <v>224</v>
      </c>
      <c r="D8" s="150">
        <v>497842944</v>
      </c>
      <c r="E8" s="150"/>
      <c r="F8" s="150"/>
      <c r="G8" s="150">
        <v>280922197</v>
      </c>
      <c r="H8" s="152"/>
      <c r="I8" s="11"/>
      <c r="J8" s="11"/>
      <c r="K8" s="11"/>
      <c r="L8" s="11"/>
    </row>
    <row r="9" spans="1:12" ht="15" customHeight="1" x14ac:dyDescent="0.25">
      <c r="B9" s="76"/>
      <c r="C9" s="77" t="s">
        <v>225</v>
      </c>
      <c r="D9" s="151">
        <v>8605259126.4400005</v>
      </c>
      <c r="E9" s="151"/>
      <c r="F9" s="151"/>
      <c r="G9" s="151">
        <v>3625620975.3299999</v>
      </c>
      <c r="H9" s="153"/>
      <c r="I9" s="11"/>
      <c r="J9" s="11"/>
      <c r="K9" s="11"/>
      <c r="L9" s="11"/>
    </row>
    <row r="10" spans="1:12" ht="15" customHeight="1" x14ac:dyDescent="0.25">
      <c r="B10" s="76"/>
      <c r="C10" s="77" t="s">
        <v>226</v>
      </c>
      <c r="D10" s="150">
        <v>8412</v>
      </c>
      <c r="E10" s="150"/>
      <c r="F10" s="150"/>
      <c r="G10" s="150">
        <v>8403</v>
      </c>
      <c r="H10" s="152"/>
      <c r="I10" s="11"/>
      <c r="J10" s="11"/>
      <c r="K10" s="11"/>
      <c r="L10" s="11"/>
    </row>
    <row r="11" spans="1:12" ht="15" customHeight="1" x14ac:dyDescent="0.25">
      <c r="B11" s="76"/>
      <c r="C11" s="77" t="s">
        <v>227</v>
      </c>
      <c r="D11" s="150">
        <v>17</v>
      </c>
      <c r="E11" s="150"/>
      <c r="F11" s="150"/>
      <c r="G11" s="150">
        <v>14</v>
      </c>
      <c r="H11" s="152"/>
      <c r="I11" s="11"/>
      <c r="J11" s="11"/>
      <c r="K11" s="11"/>
      <c r="L11" s="11"/>
    </row>
    <row r="12" spans="1:12" ht="15" customHeight="1" x14ac:dyDescent="0.25">
      <c r="B12" s="76"/>
      <c r="C12" s="77" t="s">
        <v>228</v>
      </c>
      <c r="D12" s="150">
        <v>21</v>
      </c>
      <c r="E12" s="150"/>
      <c r="F12" s="150"/>
      <c r="G12" s="150">
        <v>27</v>
      </c>
      <c r="H12" s="152"/>
      <c r="I12" s="11"/>
      <c r="J12" s="11"/>
      <c r="K12" s="11"/>
      <c r="L12" s="11"/>
    </row>
    <row r="13" spans="1:12" ht="17.25" customHeight="1" x14ac:dyDescent="0.25">
      <c r="B13" s="71"/>
      <c r="C13" s="85" t="s">
        <v>229</v>
      </c>
      <c r="D13" s="74" t="s">
        <v>230</v>
      </c>
      <c r="E13" s="86" t="s">
        <v>231</v>
      </c>
      <c r="F13" s="85" t="s">
        <v>232</v>
      </c>
      <c r="G13" s="74" t="s">
        <v>230</v>
      </c>
      <c r="H13" s="75" t="s">
        <v>231</v>
      </c>
      <c r="I13" s="11"/>
      <c r="J13" s="11"/>
      <c r="K13" s="11"/>
      <c r="L13" s="11"/>
    </row>
    <row r="14" spans="1:12" ht="15" customHeight="1" x14ac:dyDescent="0.25">
      <c r="B14" s="71"/>
      <c r="C14" s="72" t="s">
        <v>291</v>
      </c>
      <c r="D14" s="87">
        <v>0.10000000000000009</v>
      </c>
      <c r="E14" s="88">
        <v>4.07</v>
      </c>
      <c r="F14" s="89" t="s">
        <v>297</v>
      </c>
      <c r="G14" s="90">
        <v>9.4339622641509496E-2</v>
      </c>
      <c r="H14" s="113">
        <v>0.48</v>
      </c>
      <c r="I14" s="11"/>
      <c r="J14" s="11"/>
      <c r="K14" s="11"/>
      <c r="L14" s="11"/>
    </row>
    <row r="15" spans="1:12" ht="15" customHeight="1" x14ac:dyDescent="0.25">
      <c r="B15" s="71"/>
      <c r="C15" s="72" t="s">
        <v>292</v>
      </c>
      <c r="D15" s="87">
        <v>0.10000000000000009</v>
      </c>
      <c r="E15" s="88">
        <v>0.55000000000000004</v>
      </c>
      <c r="F15" s="89" t="s">
        <v>295</v>
      </c>
      <c r="G15" s="90">
        <v>8.2191780821917707E-2</v>
      </c>
      <c r="H15" s="113">
        <v>0.67</v>
      </c>
      <c r="I15" s="11"/>
      <c r="J15" s="11"/>
      <c r="K15" s="11"/>
      <c r="L15" s="11"/>
    </row>
    <row r="16" spans="1:12" ht="15" customHeight="1" x14ac:dyDescent="0.25">
      <c r="B16" s="71"/>
      <c r="C16" s="72" t="s">
        <v>293</v>
      </c>
      <c r="D16" s="87">
        <v>9.8039215686274606E-2</v>
      </c>
      <c r="E16" s="88">
        <v>0.56000000000000005</v>
      </c>
      <c r="F16" s="89" t="s">
        <v>75</v>
      </c>
      <c r="G16" s="90">
        <v>5.06607929515418E-2</v>
      </c>
      <c r="H16" s="113">
        <v>21.55</v>
      </c>
      <c r="I16" s="11"/>
      <c r="J16" s="11"/>
      <c r="K16" s="11"/>
      <c r="L16" s="11"/>
    </row>
    <row r="17" spans="2:12" ht="15" customHeight="1" x14ac:dyDescent="0.25">
      <c r="B17" s="71"/>
      <c r="C17" s="72" t="s">
        <v>294</v>
      </c>
      <c r="D17" s="87">
        <v>7.4999999999999956E-2</v>
      </c>
      <c r="E17" s="88">
        <v>2.15</v>
      </c>
      <c r="F17" s="89" t="s">
        <v>14</v>
      </c>
      <c r="G17" s="90">
        <v>4.5643153526971098E-2</v>
      </c>
      <c r="H17" s="113">
        <v>2.2999999999999998</v>
      </c>
      <c r="I17" s="11"/>
      <c r="J17" s="11"/>
      <c r="K17" s="11"/>
      <c r="L17" s="11"/>
    </row>
    <row r="18" spans="2:12" ht="15" customHeight="1" x14ac:dyDescent="0.25">
      <c r="B18" s="71"/>
      <c r="C18" s="72" t="s">
        <v>67</v>
      </c>
      <c r="D18" s="87">
        <v>5.2631578947368363E-2</v>
      </c>
      <c r="E18" s="88">
        <v>8</v>
      </c>
      <c r="F18" s="89" t="s">
        <v>296</v>
      </c>
      <c r="G18" s="90">
        <v>4.2690815006468298E-2</v>
      </c>
      <c r="H18" s="113">
        <v>37</v>
      </c>
      <c r="I18" s="11"/>
      <c r="J18" s="11"/>
      <c r="K18" s="11"/>
      <c r="L18" s="11"/>
    </row>
    <row r="19" spans="2:12" x14ac:dyDescent="0.25">
      <c r="B19" s="91"/>
      <c r="C19" s="92"/>
      <c r="D19" s="92"/>
      <c r="E19" s="92"/>
      <c r="F19" s="92"/>
      <c r="G19" s="92"/>
      <c r="H19" s="93"/>
      <c r="I19" s="11"/>
      <c r="J19" s="11"/>
      <c r="K19" s="11"/>
      <c r="L19" s="11"/>
    </row>
    <row r="20" spans="2:12" x14ac:dyDescent="0.25">
      <c r="C20" s="85"/>
      <c r="D20" s="94"/>
      <c r="E20" s="94"/>
      <c r="G20" s="94"/>
      <c r="H20" s="95"/>
      <c r="I20" s="11"/>
      <c r="J20" s="11"/>
      <c r="K20" s="11"/>
      <c r="L20" s="11"/>
    </row>
    <row r="21" spans="2:12" x14ac:dyDescent="0.25">
      <c r="B21" s="82"/>
      <c r="D21" s="94"/>
      <c r="E21" s="94"/>
      <c r="G21" s="95"/>
      <c r="H21" s="95"/>
      <c r="I21" s="11"/>
      <c r="J21" s="11"/>
      <c r="K21" s="11"/>
      <c r="L21" s="11"/>
    </row>
    <row r="22" spans="2:12" x14ac:dyDescent="0.25">
      <c r="B22" s="82"/>
      <c r="D22" s="94"/>
      <c r="E22" s="94"/>
      <c r="F22" s="11"/>
      <c r="G22" s="95"/>
      <c r="H22" s="95"/>
      <c r="I22" s="11"/>
      <c r="J22" s="11"/>
      <c r="K22" s="11"/>
      <c r="L22" s="11"/>
    </row>
    <row r="23" spans="2:12" x14ac:dyDescent="0.25">
      <c r="B23" s="11"/>
      <c r="D23" s="96"/>
      <c r="E23" s="96"/>
      <c r="F23" s="94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97"/>
      <c r="E24" s="97"/>
      <c r="F24" s="98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94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98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99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94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94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100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L52"/>
  <sheetViews>
    <sheetView zoomScaleNormal="100" workbookViewId="0">
      <selection activeCell="AM196" sqref="AM196"/>
    </sheetView>
  </sheetViews>
  <sheetFormatPr defaultColWidth="9.140625" defaultRowHeight="15" x14ac:dyDescent="0.25"/>
  <cols>
    <col min="1" max="1" width="8.42578125" style="72" customWidth="1"/>
    <col min="2" max="2" width="42.7109375" style="72" bestFit="1" customWidth="1"/>
    <col min="3" max="4" width="13.42578125" style="72" customWidth="1"/>
    <col min="5" max="5" width="11.42578125" style="72" customWidth="1"/>
    <col min="6" max="6" width="13.140625" style="72" customWidth="1"/>
    <col min="7" max="7" width="39.42578125" style="72" customWidth="1"/>
    <col min="8" max="9" width="13.42578125" style="72" customWidth="1"/>
    <col min="10" max="10" width="11.42578125" style="72" customWidth="1"/>
    <col min="11" max="11" width="11" style="72" customWidth="1"/>
    <col min="12" max="12" width="11.5703125" style="72" bestFit="1" customWidth="1"/>
    <col min="13" max="13" width="10.140625" style="72" customWidth="1"/>
    <col min="14" max="16384" width="9.140625" style="72"/>
  </cols>
  <sheetData>
    <row r="2" spans="2:12" ht="21.75" customHeight="1" x14ac:dyDescent="0.25">
      <c r="B2" s="154" t="s">
        <v>233</v>
      </c>
      <c r="C2" s="154"/>
      <c r="D2" s="154"/>
      <c r="E2" s="154"/>
      <c r="F2" s="154"/>
      <c r="G2" s="154"/>
      <c r="H2" s="154"/>
      <c r="I2" s="154"/>
      <c r="J2" s="154"/>
      <c r="K2" s="101"/>
      <c r="L2" s="101"/>
    </row>
    <row r="3" spans="2:12" ht="15.75" thickBot="1" x14ac:dyDescent="0.3"/>
    <row r="4" spans="2:12" x14ac:dyDescent="0.25">
      <c r="B4" s="155" t="s">
        <v>242</v>
      </c>
      <c r="C4" s="155"/>
      <c r="D4" s="155"/>
      <c r="E4" s="156"/>
    </row>
    <row r="5" spans="2:12" ht="15.75" thickBot="1" x14ac:dyDescent="0.3">
      <c r="B5" s="157" t="s">
        <v>243</v>
      </c>
      <c r="C5" s="157"/>
      <c r="D5" s="157"/>
      <c r="E5" s="158"/>
    </row>
    <row r="6" spans="2:12" x14ac:dyDescent="0.25">
      <c r="B6" s="121"/>
      <c r="C6" s="119" t="s">
        <v>244</v>
      </c>
      <c r="D6" s="119" t="s">
        <v>245</v>
      </c>
      <c r="E6" s="120"/>
    </row>
    <row r="7" spans="2:12" ht="15" customHeight="1" thickBot="1" x14ac:dyDescent="0.3">
      <c r="B7" s="122"/>
      <c r="C7" s="123" t="s">
        <v>246</v>
      </c>
      <c r="D7" s="123" t="s">
        <v>246</v>
      </c>
      <c r="E7" s="124"/>
    </row>
    <row r="8" spans="2:12" x14ac:dyDescent="0.25">
      <c r="B8" s="125"/>
      <c r="C8" s="126"/>
      <c r="D8" s="126"/>
      <c r="E8" s="127"/>
    </row>
    <row r="9" spans="2:12" ht="15" customHeight="1" x14ac:dyDescent="0.25">
      <c r="B9" s="128" t="s">
        <v>247</v>
      </c>
      <c r="C9" s="129">
        <v>15612.849</v>
      </c>
      <c r="D9" s="129">
        <v>9777.2929999999997</v>
      </c>
      <c r="E9" s="130">
        <f>C9/D9-1</f>
        <v>0.59684781871628489</v>
      </c>
    </row>
    <row r="10" spans="2:12" x14ac:dyDescent="0.25">
      <c r="B10" s="131" t="s">
        <v>248</v>
      </c>
      <c r="C10" s="132">
        <v>-10049.549999999999</v>
      </c>
      <c r="D10" s="132">
        <v>-6140.3410000000003</v>
      </c>
      <c r="E10" s="130">
        <f>C10/D10-1</f>
        <v>0.63664363265818613</v>
      </c>
    </row>
    <row r="11" spans="2:12" ht="15" customHeight="1" x14ac:dyDescent="0.25">
      <c r="B11" s="128" t="s">
        <v>249</v>
      </c>
      <c r="C11" s="129">
        <v>2674.86</v>
      </c>
      <c r="D11" s="129">
        <v>1911.9169999999999</v>
      </c>
      <c r="E11" s="130">
        <f>C11/D11-1</f>
        <v>0.39904608829776622</v>
      </c>
    </row>
    <row r="12" spans="2:12" ht="15" customHeight="1" thickBot="1" x14ac:dyDescent="0.3">
      <c r="B12" s="131" t="s">
        <v>250</v>
      </c>
      <c r="C12" s="132">
        <v>-882.70399999999995</v>
      </c>
      <c r="D12" s="132">
        <v>-630.93299999999999</v>
      </c>
      <c r="E12" s="130"/>
    </row>
    <row r="13" spans="2:12" ht="15.75" thickBot="1" x14ac:dyDescent="0.3">
      <c r="B13" s="128" t="s">
        <v>251</v>
      </c>
      <c r="C13" s="133">
        <f>SUM(C11:C12)</f>
        <v>1792.1560000000002</v>
      </c>
      <c r="D13" s="133">
        <f>SUM(D11:D12)</f>
        <v>1280.9839999999999</v>
      </c>
      <c r="E13" s="134">
        <f>C13/D13-1</f>
        <v>0.39904635811220146</v>
      </c>
    </row>
    <row r="14" spans="2:12" ht="15" customHeight="1" thickBot="1" x14ac:dyDescent="0.3">
      <c r="B14" s="135" t="s">
        <v>252</v>
      </c>
      <c r="C14" s="129" t="s">
        <v>244</v>
      </c>
      <c r="D14" s="129" t="s">
        <v>253</v>
      </c>
      <c r="E14" s="130"/>
    </row>
    <row r="15" spans="2:12" x14ac:dyDescent="0.25">
      <c r="B15" s="136" t="s">
        <v>254</v>
      </c>
      <c r="C15" s="132"/>
      <c r="D15" s="132"/>
      <c r="E15" s="130"/>
    </row>
    <row r="16" spans="2:12" ht="15" customHeight="1" x14ac:dyDescent="0.25">
      <c r="B16" s="136" t="s">
        <v>255</v>
      </c>
      <c r="C16" s="132"/>
      <c r="D16" s="132"/>
      <c r="E16" s="130"/>
    </row>
    <row r="17" spans="2:5" ht="15" customHeight="1" x14ac:dyDescent="0.25">
      <c r="B17" s="137" t="s">
        <v>256</v>
      </c>
      <c r="C17" s="132">
        <v>2413.0189999999998</v>
      </c>
      <c r="D17" s="132">
        <v>1990.6079999999999</v>
      </c>
      <c r="E17" s="138">
        <f>C17/D17-1</f>
        <v>0.21220200059479311</v>
      </c>
    </row>
    <row r="18" spans="2:5" ht="15" customHeight="1" x14ac:dyDescent="0.25">
      <c r="B18" s="137" t="s">
        <v>257</v>
      </c>
      <c r="C18" s="132">
        <v>7.0279999999999996</v>
      </c>
      <c r="D18" s="132">
        <v>7.0279999999999996</v>
      </c>
      <c r="E18" s="138">
        <f>C18/D18-1</f>
        <v>0</v>
      </c>
    </row>
    <row r="19" spans="2:5" x14ac:dyDescent="0.25">
      <c r="B19" s="137" t="s">
        <v>258</v>
      </c>
      <c r="C19" s="132">
        <v>289.69900000000001</v>
      </c>
      <c r="D19" s="132">
        <v>327.64800000000002</v>
      </c>
      <c r="E19" s="138">
        <f>C19/D19-1</f>
        <v>-0.11582246801445462</v>
      </c>
    </row>
    <row r="20" spans="2:5" x14ac:dyDescent="0.25">
      <c r="B20" s="137" t="s">
        <v>259</v>
      </c>
      <c r="C20" s="132">
        <v>10.372</v>
      </c>
      <c r="D20" s="132">
        <v>10.372</v>
      </c>
      <c r="E20" s="138">
        <f>C20/D20-1</f>
        <v>0</v>
      </c>
    </row>
    <row r="21" spans="2:5" x14ac:dyDescent="0.25">
      <c r="B21" s="136" t="s">
        <v>260</v>
      </c>
      <c r="C21" s="129">
        <f>SUM(C17:C20)</f>
        <v>2720.1179999999995</v>
      </c>
      <c r="D21" s="129">
        <f>SUM(D17:D20)</f>
        <v>2335.6559999999999</v>
      </c>
      <c r="E21" s="130">
        <f>C21/D21-1</f>
        <v>0.16460557547858046</v>
      </c>
    </row>
    <row r="22" spans="2:5" x14ac:dyDescent="0.25">
      <c r="B22" s="136"/>
      <c r="C22" s="129"/>
      <c r="D22" s="129"/>
      <c r="E22" s="130"/>
    </row>
    <row r="23" spans="2:5" x14ac:dyDescent="0.25">
      <c r="B23" s="136" t="s">
        <v>261</v>
      </c>
      <c r="C23" s="132"/>
      <c r="D23" s="132"/>
      <c r="E23" s="130"/>
    </row>
    <row r="24" spans="2:5" x14ac:dyDescent="0.25">
      <c r="B24" s="137" t="s">
        <v>262</v>
      </c>
      <c r="C24" s="132">
        <v>6950.5630000000001</v>
      </c>
      <c r="D24" s="132">
        <v>5019.5230000000001</v>
      </c>
      <c r="E24" s="138">
        <f t="shared" ref="E24:E30" si="0">C24/D24-1</f>
        <v>0.38470587743098306</v>
      </c>
    </row>
    <row r="25" spans="2:5" x14ac:dyDescent="0.25">
      <c r="B25" s="137" t="s">
        <v>263</v>
      </c>
      <c r="C25" s="132">
        <v>1223.691</v>
      </c>
      <c r="D25" s="132">
        <v>948.38499999999999</v>
      </c>
      <c r="E25" s="138">
        <f t="shared" si="0"/>
        <v>0.2902892812518123</v>
      </c>
    </row>
    <row r="26" spans="2:5" x14ac:dyDescent="0.25">
      <c r="B26" s="137" t="s">
        <v>264</v>
      </c>
      <c r="C26" s="132">
        <v>1538.6489999999999</v>
      </c>
      <c r="D26" s="132">
        <v>1846.529</v>
      </c>
      <c r="E26" s="138">
        <f t="shared" si="0"/>
        <v>-0.1667344515033341</v>
      </c>
    </row>
    <row r="27" spans="2:5" x14ac:dyDescent="0.25">
      <c r="B27" s="137" t="s">
        <v>265</v>
      </c>
      <c r="C27" s="132">
        <v>4140.5110000000004</v>
      </c>
      <c r="D27" s="132">
        <v>4996.4250000000002</v>
      </c>
      <c r="E27" s="138">
        <f t="shared" si="0"/>
        <v>-0.17130528327754335</v>
      </c>
    </row>
    <row r="28" spans="2:5" x14ac:dyDescent="0.25">
      <c r="B28" s="137" t="s">
        <v>266</v>
      </c>
      <c r="C28" s="132">
        <v>188.96700000000001</v>
      </c>
      <c r="D28" s="132">
        <v>227.00299999999999</v>
      </c>
      <c r="E28" s="138">
        <f t="shared" si="0"/>
        <v>-0.16755725695255119</v>
      </c>
    </row>
    <row r="29" spans="2:5" x14ac:dyDescent="0.25">
      <c r="B29" s="136" t="s">
        <v>267</v>
      </c>
      <c r="C29" s="129">
        <f>SUM(C24:C28)</f>
        <v>14042.381000000001</v>
      </c>
      <c r="D29" s="129">
        <f>SUM(D24:D28)</f>
        <v>13037.865000000002</v>
      </c>
      <c r="E29" s="130">
        <f t="shared" si="0"/>
        <v>7.704605010099419E-2</v>
      </c>
    </row>
    <row r="30" spans="2:5" x14ac:dyDescent="0.25">
      <c r="B30" s="136" t="s">
        <v>268</v>
      </c>
      <c r="C30" s="129">
        <f>C29+C21</f>
        <v>16762.499</v>
      </c>
      <c r="D30" s="129">
        <f>D29+D21</f>
        <v>15373.521000000001</v>
      </c>
      <c r="E30" s="130">
        <f t="shared" si="0"/>
        <v>9.0348723626812566E-2</v>
      </c>
    </row>
    <row r="31" spans="2:5" x14ac:dyDescent="0.25">
      <c r="B31" s="136"/>
      <c r="C31" s="132"/>
      <c r="D31" s="132"/>
      <c r="E31" s="130"/>
    </row>
    <row r="32" spans="2:5" x14ac:dyDescent="0.25">
      <c r="B32" s="136" t="s">
        <v>269</v>
      </c>
      <c r="C32" s="132"/>
      <c r="D32" s="132"/>
      <c r="E32" s="130"/>
    </row>
    <row r="33" spans="2:5" x14ac:dyDescent="0.25">
      <c r="B33" s="136" t="s">
        <v>270</v>
      </c>
      <c r="C33" s="132"/>
      <c r="D33" s="132"/>
      <c r="E33" s="130"/>
    </row>
    <row r="34" spans="2:5" x14ac:dyDescent="0.25">
      <c r="B34" s="137" t="s">
        <v>271</v>
      </c>
      <c r="C34" s="132">
        <v>8.6859999999999999</v>
      </c>
      <c r="D34" s="132">
        <v>7.9589999999999996</v>
      </c>
      <c r="E34" s="138">
        <f>C34/D34-1</f>
        <v>9.1343133559492529E-2</v>
      </c>
    </row>
    <row r="35" spans="2:5" x14ac:dyDescent="0.25">
      <c r="B35" s="137" t="s">
        <v>272</v>
      </c>
      <c r="C35" s="132">
        <v>489.09399999999999</v>
      </c>
      <c r="D35" s="132">
        <v>489.09399999999999</v>
      </c>
      <c r="E35" s="138">
        <f>C35/D35-1</f>
        <v>0</v>
      </c>
    </row>
    <row r="36" spans="2:5" x14ac:dyDescent="0.25">
      <c r="B36" s="136" t="s">
        <v>273</v>
      </c>
      <c r="C36" s="129">
        <f>SUM(C34:C35)</f>
        <v>497.78</v>
      </c>
      <c r="D36" s="129">
        <f>SUM(D34:D35)</f>
        <v>497.053</v>
      </c>
      <c r="E36" s="130">
        <f>C36/D36-1</f>
        <v>1.4626206863250779E-3</v>
      </c>
    </row>
    <row r="37" spans="2:5" x14ac:dyDescent="0.25">
      <c r="B37" s="136"/>
      <c r="C37" s="129"/>
      <c r="D37" s="129"/>
      <c r="E37" s="130"/>
    </row>
    <row r="38" spans="2:5" x14ac:dyDescent="0.25">
      <c r="B38" s="136" t="s">
        <v>274</v>
      </c>
      <c r="C38" s="132"/>
      <c r="D38" s="132"/>
      <c r="E38" s="130"/>
    </row>
    <row r="39" spans="2:5" x14ac:dyDescent="0.25">
      <c r="B39" s="137" t="s">
        <v>275</v>
      </c>
      <c r="C39" s="132">
        <v>5307.3059999999996</v>
      </c>
      <c r="D39" s="132">
        <v>4141.1790000000001</v>
      </c>
      <c r="E39" s="138">
        <f t="shared" ref="E39:E45" si="1">C39/D39-1</f>
        <v>0.2815929956179144</v>
      </c>
    </row>
    <row r="40" spans="2:5" x14ac:dyDescent="0.25">
      <c r="B40" s="137" t="s">
        <v>276</v>
      </c>
      <c r="C40" s="132">
        <v>901.45699999999999</v>
      </c>
      <c r="D40" s="132">
        <v>1121.788</v>
      </c>
      <c r="E40" s="138">
        <f t="shared" si="1"/>
        <v>-0.19641055172635113</v>
      </c>
    </row>
    <row r="41" spans="2:5" x14ac:dyDescent="0.25">
      <c r="B41" s="137" t="s">
        <v>277</v>
      </c>
      <c r="C41" s="132">
        <v>100.254</v>
      </c>
      <c r="D41" s="132">
        <v>100.254</v>
      </c>
      <c r="E41" s="138">
        <f t="shared" si="1"/>
        <v>0</v>
      </c>
    </row>
    <row r="42" spans="2:5" x14ac:dyDescent="0.25">
      <c r="B42" s="137" t="s">
        <v>278</v>
      </c>
      <c r="C42" s="132">
        <v>1456.6990000000001</v>
      </c>
      <c r="D42" s="132">
        <v>1503.71</v>
      </c>
      <c r="E42" s="138">
        <f t="shared" si="1"/>
        <v>-3.1263342000784733E-2</v>
      </c>
    </row>
    <row r="43" spans="2:5" x14ac:dyDescent="0.25">
      <c r="B43" s="137" t="s">
        <v>279</v>
      </c>
      <c r="C43" s="132">
        <v>0</v>
      </c>
      <c r="D43" s="132">
        <v>39.83</v>
      </c>
      <c r="E43" s="138">
        <f t="shared" si="1"/>
        <v>-1</v>
      </c>
    </row>
    <row r="44" spans="2:5" x14ac:dyDescent="0.25">
      <c r="B44" s="136" t="s">
        <v>280</v>
      </c>
      <c r="C44" s="129">
        <f>SUM(C39:C43)</f>
        <v>7765.7160000000003</v>
      </c>
      <c r="D44" s="129">
        <f>SUM(D39:D43)</f>
        <v>6906.7610000000004</v>
      </c>
      <c r="E44" s="130">
        <f t="shared" si="1"/>
        <v>0.12436437282251411</v>
      </c>
    </row>
    <row r="45" spans="2:5" x14ac:dyDescent="0.25">
      <c r="B45" s="136" t="s">
        <v>281</v>
      </c>
      <c r="C45" s="129">
        <f>C44+C36</f>
        <v>8263.496000000001</v>
      </c>
      <c r="D45" s="129">
        <f>D44+D36</f>
        <v>7403.8140000000003</v>
      </c>
      <c r="E45" s="130">
        <f t="shared" si="1"/>
        <v>0.11611339777039253</v>
      </c>
    </row>
    <row r="46" spans="2:5" x14ac:dyDescent="0.25">
      <c r="B46" s="136"/>
      <c r="C46" s="132"/>
      <c r="D46" s="132"/>
      <c r="E46" s="130"/>
    </row>
    <row r="47" spans="2:5" x14ac:dyDescent="0.25">
      <c r="B47" s="136" t="s">
        <v>282</v>
      </c>
      <c r="C47" s="132"/>
      <c r="D47" s="132"/>
      <c r="E47" s="130"/>
    </row>
    <row r="48" spans="2:5" x14ac:dyDescent="0.25">
      <c r="B48" s="137" t="s">
        <v>283</v>
      </c>
      <c r="C48" s="132">
        <v>407.37400000000002</v>
      </c>
      <c r="D48" s="132">
        <v>407.37400000000002</v>
      </c>
      <c r="E48" s="138">
        <f>C48/D48-1</f>
        <v>0</v>
      </c>
    </row>
    <row r="49" spans="2:5" x14ac:dyDescent="0.25">
      <c r="B49" s="137" t="s">
        <v>284</v>
      </c>
      <c r="C49" s="132">
        <v>523.85</v>
      </c>
      <c r="D49" s="132">
        <v>523.85</v>
      </c>
      <c r="E49" s="138">
        <f>C49/D49-1</f>
        <v>0</v>
      </c>
    </row>
    <row r="50" spans="2:5" x14ac:dyDescent="0.25">
      <c r="B50" s="137" t="s">
        <v>285</v>
      </c>
      <c r="C50" s="132">
        <v>968.26700000000005</v>
      </c>
      <c r="D50" s="132">
        <v>968.26700000000005</v>
      </c>
      <c r="E50" s="138">
        <f>C50/D50-1</f>
        <v>0</v>
      </c>
    </row>
    <row r="51" spans="2:5" ht="15.75" thickBot="1" x14ac:dyDescent="0.3">
      <c r="B51" s="137" t="s">
        <v>286</v>
      </c>
      <c r="C51" s="132">
        <v>6599.5129999999999</v>
      </c>
      <c r="D51" s="132">
        <v>6070.2160000000003</v>
      </c>
      <c r="E51" s="138">
        <f>C51/D51-1</f>
        <v>8.7195743940577941E-2</v>
      </c>
    </row>
    <row r="52" spans="2:5" ht="15.75" thickBot="1" x14ac:dyDescent="0.3">
      <c r="B52" s="139" t="s">
        <v>287</v>
      </c>
      <c r="C52" s="133">
        <f>SUM(C48:C51)</f>
        <v>8499.0040000000008</v>
      </c>
      <c r="D52" s="133">
        <f>SUM(D48:D51)</f>
        <v>7969.7070000000003</v>
      </c>
      <c r="E52" s="140">
        <f>C52/D52-1</f>
        <v>6.6413608430021309E-2</v>
      </c>
    </row>
  </sheetData>
  <mergeCells count="3">
    <mergeCell ref="B2:J2"/>
    <mergeCell ref="B4:E4"/>
    <mergeCell ref="B5:E5"/>
  </mergeCells>
  <phoneticPr fontId="0" type="noConversion"/>
  <pageMargins left="0.75" right="0.75" top="1" bottom="1" header="0.5" footer="0.5"/>
  <pageSetup scale="70" orientation="portrait" r:id="rId1"/>
  <headerFooter alignWithMargins="0"/>
  <ignoredErrors>
    <ignoredError sqref="C13:D13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234</v>
      </c>
      <c r="C2" s="3" t="s">
        <v>235</v>
      </c>
    </row>
    <row r="3" spans="2:3" ht="51" x14ac:dyDescent="0.2">
      <c r="B3" s="2" t="s">
        <v>236</v>
      </c>
      <c r="C3" s="3" t="s">
        <v>240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c2321cd0-64ec-45c0-96c9-dcd9ad06e99e"/>
    <ds:schemaRef ds:uri="5a385aa0-9208-4d21-a8eb-caef3080e5fd"/>
    <ds:schemaRef ds:uri="http://www.w3.org/XML/1998/namespace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931c9607-c005-4579-ac50-bb99b58d08ec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Oluwadamilola Pase</cp:lastModifiedBy>
  <cp:revision/>
  <dcterms:created xsi:type="dcterms:W3CDTF">2007-10-18T12:08:02Z</dcterms:created>
  <dcterms:modified xsi:type="dcterms:W3CDTF">2024-07-24T14:01:46Z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