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May 2022/"/>
    </mc:Choice>
  </mc:AlternateContent>
  <xr:revisionPtr revIDLastSave="83" documentId="8_{39EA8799-E891-4851-A976-311BFE52C7B8}" xr6:coauthVersionLast="47" xr6:coauthVersionMax="47" xr10:uidLastSave="{9961341C-26A6-4FDF-8A4C-AE245D039338}"/>
  <bookViews>
    <workbookView xWindow="-108" yWindow="-108" windowWidth="23256" windowHeight="1257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133" i="1"/>
  <c r="E133" i="1"/>
  <c r="F57" i="1"/>
  <c r="E57" i="1"/>
  <c r="E18" i="1"/>
  <c r="E58" i="1"/>
  <c r="F34" i="1"/>
  <c r="E34" i="1"/>
  <c r="H5" i="25"/>
  <c r="F5" i="25"/>
  <c r="H4" i="25"/>
  <c r="F4" i="25"/>
</calcChain>
</file>

<file path=xl/sharedStrings.xml><?xml version="1.0" encoding="utf-8"?>
<sst xmlns="http://schemas.openxmlformats.org/spreadsheetml/2006/main" count="384" uniqueCount="250">
  <si>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</si>
  <si>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</si>
  <si>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</si>
  <si>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</si>
  <si>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</si>
  <si>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</si>
  <si>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</si>
  <si>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</si>
  <si>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</si>
  <si>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</si>
  <si>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</si>
  <si>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</si>
  <si>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</si>
  <si>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</si>
  <si>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</si>
  <si>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</si>
  <si>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</si>
  <si>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</si>
  <si>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</si>
  <si>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</si>
  <si>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</si>
  <si>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</si>
  <si>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</si>
  <si>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</si>
  <si>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</si>
  <si>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</si>
  <si>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</si>
  <si>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</si>
  <si>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</si>
  <si>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</si>
  <si>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</si>
  <si>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</si>
  <si>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</si>
  <si>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</si>
  <si>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</si>
  <si>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</si>
  <si>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</si>
  <si>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</si>
  <si>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</si>
  <si>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</si>
  <si>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</si>
  <si>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</si>
  <si>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</si>
  <si>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</si>
  <si>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</si>
  <si>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</si>
  <si>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</si>
  <si>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</si>
  <si>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</si>
  <si>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</si>
  <si>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</si>
  <si>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</si>
  <si>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</si>
  <si>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</si>
  <si>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</si>
  <si>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</si>
  <si>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</si>
  <si>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</si>
  <si>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</si>
  <si>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</si>
  <si>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</si>
  <si>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</si>
  <si>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</si>
  <si>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</si>
  <si>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</si>
  <si>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</si>
  <si>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</si>
  <si>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</si>
  <si>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</si>
  <si>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</si>
  <si>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</si>
  <si>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</si>
  <si>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</si>
  <si>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</si>
  <si>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</si>
  <si>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</si>
  <si>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</si>
  <si>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</si>
  <si>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</si>
  <si>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</si>
  <si>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</si>
  <si>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</si>
  <si>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</si>
  <si>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</si>
  <si>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</si>
  <si>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</si>
  <si>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</si>
  <si>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</si>
  <si>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</si>
  <si>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</si>
  <si>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</si>
  <si>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</si>
  <si>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</si>
  <si>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</si>
  <si>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</si>
  <si>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</si>
  <si>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</si>
  <si>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</si>
  <si>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</si>
  <si>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</si>
  <si>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</si>
  <si>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</si>
  <si>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</si>
  <si>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</si>
  <si>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</si>
  <si>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</si>
  <si>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</si>
  <si>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</si>
  <si>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</si>
  <si>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</si>
  <si>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</si>
  <si>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</si>
  <si>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</si>
  <si>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</si>
  <si>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</si>
  <si>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</si>
  <si>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</si>
  <si>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</si>
  <si>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</si>
  <si>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</si>
  <si>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</si>
  <si>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</si>
  <si>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</si>
  <si>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</si>
  <si>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</si>
  <si>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</si>
  <si>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</si>
  <si>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</si>
  <si>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</si>
  <si>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</si>
  <si>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</si>
  <si>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</si>
  <si>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</si>
  <si>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</si>
  <si>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</si>
  <si>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</si>
  <si>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</si>
  <si>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</si>
  <si>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</si>
  <si>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</si>
  <si>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</si>
  <si>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</si>
  <si>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</si>
  <si>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</si>
  <si>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</si>
  <si>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</si>
  <si>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</si>
  <si>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</si>
  <si>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</si>
  <si>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</si>
  <si>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</si>
  <si>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</si>
  <si>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</si>
  <si>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</si>
  <si>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</si>
  <si>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</si>
  <si>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</si>
  <si>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</si>
  <si>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</si>
  <si>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</si>
  <si>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</si>
  <si>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</si>
  <si>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</si>
  <si>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</si>
  <si>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</si>
  <si>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</si>
  <si>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</si>
  <si>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</si>
  <si>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</si>
  <si>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</si>
  <si>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</si>
  <si>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</si>
  <si>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</si>
  <si>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</si>
  <si>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</si>
  <si>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</si>
  <si>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</si>
  <si>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</si>
  <si>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</si>
  <si>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</si>
  <si>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</si>
  <si>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</si>
  <si>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</si>
  <si>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</si>
  <si>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</si>
  <si>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</si>
  <si>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</si>
  <si>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</si>
  <si>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</si>
  <si>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</si>
  <si>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</si>
  <si>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</si>
  <si>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</si>
  <si>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</si>
  <si>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</si>
  <si>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</si>
  <si>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</si>
  <si>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</si>
  <si>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</si>
  <si>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</si>
  <si>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</si>
  <si>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</si>
  <si>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</si>
  <si>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</si>
  <si>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</si>
  <si>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</si>
  <si>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</si>
  <si>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</si>
  <si>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</si>
  <si>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</si>
  <si>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</si>
  <si>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</si>
  <si>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</si>
  <si>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</si>
  <si>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</si>
  <si>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</si>
  <si>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</si>
  <si>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</si>
  <si>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</si>
  <si>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</si>
  <si>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</si>
  <si>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</si>
  <si>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</si>
  <si>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</si>
  <si>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</si>
  <si>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</si>
  <si>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</si>
  <si>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</si>
  <si>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</si>
  <si>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</si>
  <si>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</si>
  <si>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</si>
  <si>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</si>
  <si>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</si>
  <si>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</si>
  <si>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</si>
  <si>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</si>
  <si>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</si>
  <si>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C:\Users\iosaro\WSTC Financial Services Limited\Investment Research - Documents\Yetundes File\Daily Clients Report\Daily Report\2022\May 2022</t>
  </si>
  <si>
    <t>FBNH</t>
  </si>
  <si>
    <t>MTNN</t>
  </si>
  <si>
    <t>Market Snapshot - 30-May-22</t>
  </si>
  <si>
    <t>ACCESS HOLDINGS</t>
  </si>
  <si>
    <t>GT HODLCO</t>
  </si>
  <si>
    <t>OKOMU OIL</t>
  </si>
  <si>
    <t>ZENITH BANK</t>
  </si>
  <si>
    <t>AIRTEL AFRICA</t>
  </si>
  <si>
    <t>JAIZ BANK</t>
  </si>
  <si>
    <t>MAY &amp; BAKER</t>
  </si>
  <si>
    <t>UNIVERISTY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</si>
</sst>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130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43" fontId="16" fillId="25" borderId="0" xfId="20489" applyFont="1" applyFill="1"/>
    <xf numFmtId="4" fontId="16" fillId="25" borderId="0" xfId="0" applyNumberFormat="1" applyFont="1" applyFill="1"/>
    <xf numFmtId="43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43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43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43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43" fontId="16" fillId="0" borderId="0" xfId="156" applyFont="1"/>
    <xf numFmtId="43" fontId="16" fillId="0" borderId="0" xfId="151" applyFont="1" applyAlignment="1">
      <alignment horizontal="center"/>
    </xf>
    <xf numFmtId="164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43" fontId="35" fillId="24" borderId="0" xfId="156" applyFont="1" applyFill="1" applyAlignment="1">
      <alignment horizontal="center"/>
    </xf>
    <xf numFmtId="43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43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43" fontId="16" fillId="25" borderId="0" xfId="156" applyFont="1" applyFill="1"/>
    <xf numFmtId="164" fontId="16" fillId="25" borderId="0" xfId="156" applyNumberFormat="1" applyFont="1" applyFill="1"/>
    <xf numFmtId="43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43" fontId="16" fillId="24" borderId="0" xfId="20484" applyFont="1" applyFill="1" applyBorder="1" applyAlignment="1">
      <alignment horizontal="center"/>
    </xf>
    <xf numFmtId="10" fontId="16" fillId="24" borderId="0" xfId="170" applyNumberFormat="1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43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43" fontId="16" fillId="25" borderId="0" xfId="156" applyFont="1" applyFill="1" applyBorder="1"/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43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4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  <xf numFmtId="4" fontId="56" fillId="27" borderId="0" xfId="0" applyNumberFormat="1" applyFont="1" applyFill="1" applyBorder="1" applyAlignment="1">
      <alignment horizontal="left"/>
    </xf>
    <xf numFmtId="2" fontId="16" fillId="25" borderId="14" xfId="0" applyNumberFormat="1" applyFont="1" applyFill="1" applyBorder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N1048576" sqref="N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44711</v>
      </c>
      <c r="E2" s="14">
        <v>44708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1"/>
      <c r="H3" s="2"/>
      <c r="I3" s="2"/>
    </row>
    <row r="4" spans="2:9" ht="13.8" x14ac:dyDescent="0.25">
      <c r="B4" s="23" t="s">
        <v>6</v>
      </c>
      <c r="C4" s="24" t="s">
        <v>7</v>
      </c>
      <c r="D4" s="25">
        <v>0.32</v>
      </c>
      <c r="E4" s="25">
        <v>0.35</v>
      </c>
      <c r="F4" s="96">
        <v>-8.5713999999999999E-2</v>
      </c>
      <c r="G4" s="92">
        <v>369791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215</v>
      </c>
      <c r="E5" s="28">
        <v>215</v>
      </c>
      <c r="F5" s="97">
        <v>0</v>
      </c>
      <c r="G5" s="93">
        <v>625803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162</v>
      </c>
      <c r="E6" s="25">
        <v>180</v>
      </c>
      <c r="F6" s="96">
        <v>-0.1</v>
      </c>
      <c r="G6" s="92">
        <v>462171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3.12</v>
      </c>
      <c r="E7" s="29">
        <v>3.12</v>
      </c>
      <c r="F7" s="97">
        <v>0</v>
      </c>
      <c r="G7" s="93">
        <v>10407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1.6</v>
      </c>
      <c r="E8" s="25">
        <v>1.5</v>
      </c>
      <c r="F8" s="96">
        <v>6.6667000000000004E-2</v>
      </c>
      <c r="G8" s="92">
        <v>1273378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7"/>
      <c r="G9" s="93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8"/>
      <c r="G10" s="91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0.71</v>
      </c>
      <c r="E11" s="25">
        <v>0.71</v>
      </c>
      <c r="F11" s="96">
        <v>0</v>
      </c>
      <c r="G11" s="92">
        <v>6674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7">
        <v>0</v>
      </c>
      <c r="G12" s="93">
        <v>2625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11.5</v>
      </c>
      <c r="E13" s="25">
        <v>10.5</v>
      </c>
      <c r="F13" s="96">
        <v>9.5238000000000003E-2</v>
      </c>
      <c r="G13" s="92">
        <v>2053756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1.22</v>
      </c>
      <c r="E14" s="29">
        <v>1.3</v>
      </c>
      <c r="F14" s="97">
        <v>-6.1538000000000002E-2</v>
      </c>
      <c r="G14" s="93">
        <v>70067271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6"/>
      <c r="G15" s="92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8"/>
      <c r="G16" s="91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9">
        <v>0</v>
      </c>
      <c r="G17" s="92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26.25</v>
      </c>
      <c r="E18" s="29">
        <f>28.9-2.5</f>
        <v>26.4</v>
      </c>
      <c r="F18" s="97">
        <v>-9.1696E-2</v>
      </c>
      <c r="G18" s="93">
        <v>1845075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1.02</v>
      </c>
      <c r="E19" s="25">
        <v>1.01</v>
      </c>
      <c r="F19" s="96">
        <v>9.9010000000000001E-3</v>
      </c>
      <c r="G19" s="92">
        <v>855124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7">
        <v>0</v>
      </c>
      <c r="G20" s="93">
        <v>5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6">
        <v>0</v>
      </c>
      <c r="G21" s="92">
        <v>0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3.75</v>
      </c>
      <c r="E22" s="29">
        <v>3.75</v>
      </c>
      <c r="F22" s="97">
        <v>0</v>
      </c>
      <c r="G22" s="93">
        <v>319589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100"/>
      <c r="G23" s="94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8"/>
      <c r="G24" s="91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6">
        <v>0</v>
      </c>
      <c r="G25" s="92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3.76</v>
      </c>
      <c r="E26" s="29">
        <v>3.76</v>
      </c>
      <c r="F26" s="97">
        <v>0</v>
      </c>
      <c r="G26" s="93">
        <v>102553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6">
        <v>0</v>
      </c>
      <c r="G27" s="92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87.1</v>
      </c>
      <c r="E28" s="29">
        <v>87.1</v>
      </c>
      <c r="F28" s="97">
        <v>0</v>
      </c>
      <c r="G28" s="93">
        <v>148429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7.9</v>
      </c>
      <c r="E29" s="25">
        <v>7.9</v>
      </c>
      <c r="F29" s="96">
        <v>0</v>
      </c>
      <c r="G29" s="92">
        <v>1163113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69.3</v>
      </c>
      <c r="E30" s="29">
        <v>69.3</v>
      </c>
      <c r="F30" s="97">
        <v>0</v>
      </c>
      <c r="G30" s="93">
        <v>43142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6">
        <v>0</v>
      </c>
      <c r="G31" s="92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57.9</v>
      </c>
      <c r="E32" s="29">
        <v>57.9</v>
      </c>
      <c r="F32" s="97">
        <v>0</v>
      </c>
      <c r="G32" s="93">
        <v>54820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17.7</v>
      </c>
      <c r="E33" s="25">
        <v>17.7</v>
      </c>
      <c r="F33" s="96">
        <v>0</v>
      </c>
      <c r="G33" s="92">
        <v>142381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f>1401.4-25.5</f>
        <v>1375.9</v>
      </c>
      <c r="F34" s="97">
        <f>D34/E34-1</f>
        <v>1.7515807834871611E-2</v>
      </c>
      <c r="G34" s="93">
        <v>587041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17</v>
      </c>
      <c r="E35" s="25">
        <v>17</v>
      </c>
      <c r="F35" s="96">
        <v>0</v>
      </c>
      <c r="G35" s="92">
        <v>3385725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35.700000000000003</v>
      </c>
      <c r="E36" s="29">
        <v>35.700000000000003</v>
      </c>
      <c r="F36" s="97">
        <v>0</v>
      </c>
      <c r="G36" s="93">
        <v>1972329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3.28</v>
      </c>
      <c r="E37" s="25">
        <v>3.5</v>
      </c>
      <c r="F37" s="96">
        <v>-6.2856999999999996E-2</v>
      </c>
      <c r="G37" s="92">
        <v>5611100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7">
        <v>0</v>
      </c>
      <c r="G38" s="93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12.85</v>
      </c>
      <c r="E39" s="25">
        <v>12.85</v>
      </c>
      <c r="F39" s="96">
        <v>0</v>
      </c>
      <c r="G39" s="92">
        <v>36215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11.7</v>
      </c>
      <c r="E40" s="29">
        <v>11.7</v>
      </c>
      <c r="F40" s="97">
        <v>0</v>
      </c>
      <c r="G40" s="93">
        <v>12850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6">
        <v>0</v>
      </c>
      <c r="G41" s="92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62.55</v>
      </c>
      <c r="E42" s="29">
        <v>62.55</v>
      </c>
      <c r="F42" s="97">
        <v>0</v>
      </c>
      <c r="G42" s="93">
        <v>2803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6">
        <v>0</v>
      </c>
      <c r="G43" s="92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22.55</v>
      </c>
      <c r="E44" s="29">
        <v>22.55</v>
      </c>
      <c r="F44" s="97">
        <v>0</v>
      </c>
      <c r="G44" s="93">
        <v>277722</v>
      </c>
      <c r="H44" s="2"/>
      <c r="I44" s="2"/>
    </row>
    <row r="45" spans="2:9" ht="13.8" x14ac:dyDescent="0.25">
      <c r="B45" s="36"/>
      <c r="C45" s="24" t="s">
        <v>59</v>
      </c>
      <c r="D45" s="25">
        <v>11.45</v>
      </c>
      <c r="E45" s="25">
        <v>11.45</v>
      </c>
      <c r="F45" s="96">
        <v>0</v>
      </c>
      <c r="G45" s="92">
        <v>211568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14.95</v>
      </c>
      <c r="E46" s="29">
        <v>14.95</v>
      </c>
      <c r="F46" s="97">
        <v>0</v>
      </c>
      <c r="G46" s="93">
        <v>51945</v>
      </c>
      <c r="H46" s="2"/>
      <c r="I46" s="2"/>
    </row>
    <row r="47" spans="2:9" ht="13.8" x14ac:dyDescent="0.25">
      <c r="B47" s="23"/>
      <c r="C47" s="37"/>
      <c r="D47" s="38"/>
      <c r="E47" s="38"/>
      <c r="F47" s="101"/>
      <c r="G47" s="95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8"/>
      <c r="G48" s="91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10</v>
      </c>
      <c r="E49" s="25">
        <v>9.85</v>
      </c>
      <c r="F49" s="96">
        <v>1.5228E-2</v>
      </c>
      <c r="G49" s="92">
        <v>21248852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11.9</v>
      </c>
      <c r="E50" s="29">
        <v>11.95</v>
      </c>
      <c r="F50" s="97">
        <v>-4.1840000000000002E-3</v>
      </c>
      <c r="G50" s="93">
        <v>879507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3.5</v>
      </c>
      <c r="E51" s="25">
        <v>3.5</v>
      </c>
      <c r="F51" s="96">
        <v>0</v>
      </c>
      <c r="G51" s="92">
        <v>5562745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3.3</v>
      </c>
      <c r="E52" s="29">
        <v>3.4</v>
      </c>
      <c r="F52" s="97">
        <v>-2.9412000000000001E-2</v>
      </c>
      <c r="G52" s="93">
        <v>5979896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11.85</v>
      </c>
      <c r="E53" s="25">
        <v>11.5</v>
      </c>
      <c r="F53" s="96">
        <v>3.0435E-2</v>
      </c>
      <c r="G53" s="92">
        <v>7959207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22.9</v>
      </c>
      <c r="E54" s="29">
        <v>23</v>
      </c>
      <c r="F54" s="97">
        <v>-4.3480000000000003E-3</v>
      </c>
      <c r="G54" s="93">
        <v>6197958</v>
      </c>
      <c r="H54" s="2"/>
      <c r="I54" s="2"/>
    </row>
    <row r="55" spans="2:9" ht="13.8" x14ac:dyDescent="0.25">
      <c r="B55" s="36"/>
      <c r="C55" s="24" t="s">
        <v>68</v>
      </c>
      <c r="D55" s="25">
        <v>0.85</v>
      </c>
      <c r="E55" s="25">
        <v>0.78</v>
      </c>
      <c r="F55" s="96">
        <v>8.9744000000000004E-2</v>
      </c>
      <c r="G55" s="92">
        <v>16266479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34</v>
      </c>
      <c r="E56" s="29">
        <v>34.5</v>
      </c>
      <c r="F56" s="97">
        <v>-1.4493000000000001E-2</v>
      </c>
      <c r="G56" s="93">
        <v>1925382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1.8</v>
      </c>
      <c r="E57" s="25">
        <f>1.82-0.18</f>
        <v>1.6400000000000001</v>
      </c>
      <c r="F57" s="96">
        <f>D57/E57-1</f>
        <v>9.7560975609755962E-2</v>
      </c>
      <c r="G57" s="92">
        <v>814409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1.51</v>
      </c>
      <c r="E58" s="29">
        <f>1.6-0.1</f>
        <v>1.5</v>
      </c>
      <c r="F58" s="97">
        <f>D58/E58-1</f>
        <v>6.6666666666665986E-3</v>
      </c>
      <c r="G58" s="93">
        <v>10535136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7.9</v>
      </c>
      <c r="E59" s="25">
        <v>7.95</v>
      </c>
      <c r="F59" s="96">
        <v>-6.2890000000000003E-3</v>
      </c>
      <c r="G59" s="92">
        <v>2362857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6.25</v>
      </c>
      <c r="E60" s="29">
        <v>6.25</v>
      </c>
      <c r="F60" s="97">
        <v>0</v>
      </c>
      <c r="G60" s="93">
        <v>2362857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0.48</v>
      </c>
      <c r="E61" s="25">
        <v>0.48</v>
      </c>
      <c r="F61" s="96">
        <v>0</v>
      </c>
      <c r="G61" s="92">
        <v>178433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3.4</v>
      </c>
      <c r="E62" s="29">
        <v>3.65</v>
      </c>
      <c r="F62" s="97">
        <v>-6.8492999999999998E-2</v>
      </c>
      <c r="G62" s="93">
        <v>5279231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23.85</v>
      </c>
      <c r="E63" s="25">
        <v>23.9</v>
      </c>
      <c r="F63" s="96">
        <v>-2.0920000000000001E-3</v>
      </c>
      <c r="G63" s="92">
        <v>4467478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7">
        <v>0</v>
      </c>
      <c r="G64" s="93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0.69</v>
      </c>
      <c r="E65" s="25">
        <v>0.7</v>
      </c>
      <c r="F65" s="96">
        <v>-1.4286E-2</v>
      </c>
      <c r="G65" s="92">
        <v>3813321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0.62</v>
      </c>
      <c r="E66" s="29">
        <v>0.61</v>
      </c>
      <c r="F66" s="97">
        <v>1.6393000000000001E-2</v>
      </c>
      <c r="G66" s="93">
        <v>540369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0.32</v>
      </c>
      <c r="E67" s="25">
        <v>0.32</v>
      </c>
      <c r="F67" s="96">
        <v>0</v>
      </c>
      <c r="G67" s="92">
        <v>6200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7">
        <v>0</v>
      </c>
      <c r="G68" s="93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6">
        <v>0</v>
      </c>
      <c r="G69" s="92">
        <v>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0.65</v>
      </c>
      <c r="E70" s="29">
        <v>0.65</v>
      </c>
      <c r="F70" s="97">
        <v>0</v>
      </c>
      <c r="G70" s="93">
        <v>12100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6">
        <v>0</v>
      </c>
      <c r="G71" s="92">
        <v>0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1.04</v>
      </c>
      <c r="E72" s="29">
        <v>1.03</v>
      </c>
      <c r="F72" s="97">
        <v>9.7090000000000006E-3</v>
      </c>
      <c r="G72" s="93">
        <v>274950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0.56000000000000005</v>
      </c>
      <c r="E73" s="25">
        <v>0.56000000000000005</v>
      </c>
      <c r="F73" s="96">
        <v>0</v>
      </c>
      <c r="G73" s="92">
        <v>119505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2.12</v>
      </c>
      <c r="E74" s="29">
        <v>2.0299999999999998</v>
      </c>
      <c r="F74" s="97">
        <v>4.4334999999999999E-2</v>
      </c>
      <c r="G74" s="93">
        <v>424532</v>
      </c>
      <c r="H74" s="2"/>
      <c r="I74" s="2"/>
    </row>
    <row r="75" spans="2:9" ht="13.8" x14ac:dyDescent="0.25">
      <c r="B75" s="23"/>
      <c r="C75" s="24" t="s">
        <v>89</v>
      </c>
      <c r="D75" s="25">
        <v>0.25</v>
      </c>
      <c r="E75" s="25">
        <v>0.24</v>
      </c>
      <c r="F75" s="96">
        <v>4.1667000000000003E-2</v>
      </c>
      <c r="G75" s="92">
        <v>1288030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3.82</v>
      </c>
      <c r="E76" s="29">
        <v>3.82</v>
      </c>
      <c r="F76" s="97">
        <v>0</v>
      </c>
      <c r="G76" s="93">
        <v>126303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0.21</v>
      </c>
      <c r="E77" s="25">
        <v>0.2</v>
      </c>
      <c r="F77" s="96">
        <v>0.05</v>
      </c>
      <c r="G77" s="92">
        <v>1625000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0.43</v>
      </c>
      <c r="E78" s="29">
        <v>0.43</v>
      </c>
      <c r="F78" s="97">
        <v>0</v>
      </c>
      <c r="G78" s="93">
        <v>261396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0.28000000000000003</v>
      </c>
      <c r="E79" s="25">
        <v>0.28000000000000003</v>
      </c>
      <c r="F79" s="96">
        <v>0</v>
      </c>
      <c r="G79" s="92">
        <v>1898590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0.25</v>
      </c>
      <c r="E80" s="29">
        <v>0.25</v>
      </c>
      <c r="F80" s="97">
        <v>0</v>
      </c>
      <c r="G80" s="93">
        <v>60723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6">
        <v>0</v>
      </c>
      <c r="G81" s="92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7">
        <v>0</v>
      </c>
      <c r="G82" s="93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0.21</v>
      </c>
      <c r="E83" s="25">
        <v>0.21</v>
      </c>
      <c r="F83" s="96">
        <v>0</v>
      </c>
      <c r="G83" s="92">
        <v>1000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7">
        <v>0</v>
      </c>
      <c r="G84" s="93">
        <v>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0.44</v>
      </c>
      <c r="E85" s="25">
        <v>0.44</v>
      </c>
      <c r="F85" s="96">
        <v>0</v>
      </c>
      <c r="G85" s="92">
        <v>274797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1.8</v>
      </c>
      <c r="E86" s="29">
        <v>1.8</v>
      </c>
      <c r="F86" s="97">
        <v>0</v>
      </c>
      <c r="G86" s="93">
        <v>369000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6">
        <v>0</v>
      </c>
      <c r="G87" s="92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7">
        <v>0</v>
      </c>
      <c r="G88" s="93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6">
        <v>0</v>
      </c>
      <c r="G89" s="92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7">
        <v>0</v>
      </c>
      <c r="G90" s="93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5.8</v>
      </c>
      <c r="E91" s="25">
        <v>5.8</v>
      </c>
      <c r="F91" s="96">
        <v>0</v>
      </c>
      <c r="G91" s="92">
        <v>85182</v>
      </c>
      <c r="H91" s="2"/>
      <c r="I91" s="2"/>
    </row>
    <row r="92" spans="2:9" ht="13.8" x14ac:dyDescent="0.25">
      <c r="B92" s="36"/>
      <c r="C92" s="27" t="s">
        <v>108</v>
      </c>
      <c r="D92" s="29">
        <v>7</v>
      </c>
      <c r="E92" s="29">
        <v>7</v>
      </c>
      <c r="F92" s="97">
        <v>0</v>
      </c>
      <c r="G92" s="93">
        <v>7669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6">
        <v>0</v>
      </c>
      <c r="G93" s="92">
        <v>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7">
        <v>0</v>
      </c>
      <c r="G94" s="93">
        <v>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1.04</v>
      </c>
      <c r="E95" s="25">
        <v>0.98</v>
      </c>
      <c r="F95" s="96">
        <v>6.1224000000000001E-2</v>
      </c>
      <c r="G95" s="92">
        <v>10178624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13.45</v>
      </c>
      <c r="E96" s="29">
        <v>12.8</v>
      </c>
      <c r="F96" s="97">
        <v>0.05</v>
      </c>
      <c r="G96" s="93">
        <v>1125019</v>
      </c>
      <c r="H96" s="39"/>
      <c r="I96" s="2"/>
    </row>
    <row r="97" spans="2:9" ht="13.8" x14ac:dyDescent="0.25">
      <c r="B97" s="23"/>
      <c r="C97" s="24" t="s">
        <v>113</v>
      </c>
      <c r="D97" s="25">
        <v>23.95</v>
      </c>
      <c r="E97" s="25">
        <v>23</v>
      </c>
      <c r="F97" s="96">
        <v>4.1304E-2</v>
      </c>
      <c r="G97" s="92">
        <v>699694</v>
      </c>
      <c r="H97" s="2"/>
      <c r="I97" s="2"/>
    </row>
    <row r="98" spans="2:9" ht="13.8" x14ac:dyDescent="0.25">
      <c r="B98" s="36"/>
      <c r="C98" s="27"/>
      <c r="D98" s="29"/>
      <c r="E98" s="29"/>
      <c r="F98" s="97"/>
      <c r="G98" s="93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8"/>
      <c r="G99" s="91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6">
        <v>0</v>
      </c>
      <c r="G100" s="92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2.2000000000000002</v>
      </c>
      <c r="E101" s="29">
        <v>2.2000000000000002</v>
      </c>
      <c r="F101" s="97">
        <v>0</v>
      </c>
      <c r="G101" s="93">
        <v>10835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11</v>
      </c>
      <c r="E102" s="25">
        <v>11</v>
      </c>
      <c r="F102" s="96">
        <v>0</v>
      </c>
      <c r="G102" s="92">
        <v>60850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6.95</v>
      </c>
      <c r="E103" s="29">
        <v>6.95</v>
      </c>
      <c r="F103" s="97">
        <v>0</v>
      </c>
      <c r="G103" s="93">
        <v>243295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4.01</v>
      </c>
      <c r="E104" s="25">
        <v>4.34</v>
      </c>
      <c r="F104" s="96">
        <v>-7.6036999999999993E-2</v>
      </c>
      <c r="G104" s="92">
        <v>782605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1.67</v>
      </c>
      <c r="E105" s="29">
        <v>1.67</v>
      </c>
      <c r="F105" s="97">
        <v>0</v>
      </c>
      <c r="G105" s="93">
        <v>124099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1.6</v>
      </c>
      <c r="E106" s="25">
        <v>1.6</v>
      </c>
      <c r="F106" s="96">
        <v>0</v>
      </c>
      <c r="G106" s="92">
        <v>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7"/>
      <c r="G107" s="93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8"/>
      <c r="G108" s="91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0.52</v>
      </c>
      <c r="E109" s="25">
        <v>0.52</v>
      </c>
      <c r="F109" s="96">
        <v>0</v>
      </c>
      <c r="G109" s="92">
        <v>16620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7">
        <v>0</v>
      </c>
      <c r="G110" s="93">
        <v>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0.99</v>
      </c>
      <c r="E111" s="25">
        <v>0.99</v>
      </c>
      <c r="F111" s="96">
        <v>0</v>
      </c>
      <c r="G111" s="92">
        <v>152156</v>
      </c>
      <c r="H111" s="2"/>
      <c r="I111" s="2"/>
    </row>
    <row r="112" spans="2:9" ht="13.8" x14ac:dyDescent="0.25">
      <c r="B112" s="23"/>
      <c r="C112" s="27" t="s">
        <v>131</v>
      </c>
      <c r="D112" s="29">
        <v>3.99</v>
      </c>
      <c r="E112" s="29">
        <v>3.99</v>
      </c>
      <c r="F112" s="97">
        <v>0</v>
      </c>
      <c r="G112" s="93">
        <v>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0.87</v>
      </c>
      <c r="E113" s="25">
        <v>0.87</v>
      </c>
      <c r="F113" s="96">
        <v>0</v>
      </c>
      <c r="G113" s="92">
        <v>57728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0.23</v>
      </c>
      <c r="E114" s="29">
        <v>0.22</v>
      </c>
      <c r="F114" s="97">
        <v>4.5455000000000002E-2</v>
      </c>
      <c r="G114" s="93">
        <v>527288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3</v>
      </c>
      <c r="E115" s="25">
        <v>3</v>
      </c>
      <c r="F115" s="96">
        <v>0</v>
      </c>
      <c r="G115" s="92">
        <v>30430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230</v>
      </c>
      <c r="E116" s="29">
        <v>237</v>
      </c>
      <c r="F116" s="97">
        <v>-2.9536E-2</v>
      </c>
      <c r="G116" s="93">
        <v>2284447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1767</v>
      </c>
      <c r="E117" s="25">
        <v>1767</v>
      </c>
      <c r="F117" s="96">
        <v>0</v>
      </c>
      <c r="G117" s="92">
        <v>50244</v>
      </c>
      <c r="H117" s="2"/>
      <c r="I117" s="2"/>
    </row>
    <row r="118" spans="2:9" ht="13.8" x14ac:dyDescent="0.25">
      <c r="B118" s="23"/>
      <c r="C118" s="27"/>
      <c r="D118" s="29"/>
      <c r="E118" s="29"/>
      <c r="F118" s="97"/>
      <c r="G118" s="93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8"/>
      <c r="G119" s="91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6">
        <v>0</v>
      </c>
      <c r="G120" s="92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7</v>
      </c>
      <c r="E121" s="29">
        <v>7</v>
      </c>
      <c r="F121" s="97">
        <v>0</v>
      </c>
      <c r="G121" s="93">
        <v>32161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21.4</v>
      </c>
      <c r="E122" s="25">
        <v>21.4</v>
      </c>
      <c r="F122" s="96">
        <v>0</v>
      </c>
      <c r="G122" s="92">
        <v>3965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74.25</v>
      </c>
      <c r="E123" s="29">
        <v>74.25</v>
      </c>
      <c r="F123" s="97">
        <v>0</v>
      </c>
      <c r="G123" s="93">
        <v>121016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297</v>
      </c>
      <c r="E124" s="25">
        <v>297</v>
      </c>
      <c r="F124" s="96">
        <v>0</v>
      </c>
      <c r="G124" s="92">
        <v>180579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3.1</v>
      </c>
      <c r="E125" s="29">
        <v>3.1</v>
      </c>
      <c r="F125" s="97">
        <v>0</v>
      </c>
      <c r="G125" s="93">
        <v>71384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6">
        <v>0</v>
      </c>
      <c r="G126" s="92">
        <v>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27.7</v>
      </c>
      <c r="E127" s="29">
        <v>28.15</v>
      </c>
      <c r="F127" s="97">
        <v>-1.5986E-2</v>
      </c>
      <c r="G127" s="93">
        <v>1478762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2.87</v>
      </c>
      <c r="E128" s="25">
        <v>2.87</v>
      </c>
      <c r="F128" s="96">
        <v>0</v>
      </c>
      <c r="G128" s="92">
        <v>2536991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7">
        <v>0</v>
      </c>
      <c r="G129" s="93">
        <v>0</v>
      </c>
      <c r="H129" s="2"/>
      <c r="I129" s="2"/>
    </row>
    <row r="130" spans="2:9" ht="13.8" x14ac:dyDescent="0.25">
      <c r="B130" s="23"/>
      <c r="D130" s="25"/>
      <c r="E130" s="25"/>
      <c r="F130" s="96"/>
      <c r="G130" s="92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8"/>
      <c r="G131" s="91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11</v>
      </c>
      <c r="E132" s="25">
        <v>11</v>
      </c>
      <c r="F132" s="96">
        <v>0</v>
      </c>
      <c r="G132" s="92">
        <v>57466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6.7</v>
      </c>
      <c r="E133" s="29">
        <f>7.2-0.5</f>
        <v>6.7</v>
      </c>
      <c r="F133" s="97">
        <f>D133/E133-1</f>
        <v>0</v>
      </c>
      <c r="G133" s="93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0.21</v>
      </c>
      <c r="E134" s="25">
        <v>0.2</v>
      </c>
      <c r="F134" s="96">
        <v>0.05</v>
      </c>
      <c r="G134" s="92">
        <v>3273378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7">
        <v>0</v>
      </c>
      <c r="G135" s="93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6">
        <v>0</v>
      </c>
      <c r="G136" s="92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7">
        <v>0</v>
      </c>
      <c r="G137" s="93">
        <v>0</v>
      </c>
      <c r="H137" s="2"/>
      <c r="I137" s="2"/>
    </row>
    <row r="138" spans="2:9" ht="13.8" x14ac:dyDescent="0.25">
      <c r="B138" s="36"/>
      <c r="D138" s="25"/>
      <c r="E138" s="25"/>
      <c r="F138" s="96"/>
      <c r="G138" s="92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8"/>
      <c r="G139" s="91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5.7</v>
      </c>
      <c r="E140" s="25">
        <v>5.67</v>
      </c>
      <c r="F140" s="96">
        <v>5.2909999999999997E-3</v>
      </c>
      <c r="G140" s="92">
        <v>2189122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0.33</v>
      </c>
      <c r="E141" s="29">
        <v>0.32</v>
      </c>
      <c r="F141" s="97">
        <v>3.125E-2</v>
      </c>
      <c r="G141" s="93">
        <v>775000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1300</v>
      </c>
      <c r="E142" s="25">
        <v>1300</v>
      </c>
      <c r="F142" s="96">
        <v>0</v>
      </c>
      <c r="G142" s="92">
        <v>56968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16.399999999999999</v>
      </c>
      <c r="E143" s="29">
        <v>16.399999999999999</v>
      </c>
      <c r="F143" s="97">
        <v>0</v>
      </c>
      <c r="G143" s="93">
        <v>28057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34.25</v>
      </c>
      <c r="E144" s="25">
        <v>34.25</v>
      </c>
      <c r="F144" s="96">
        <v>0</v>
      </c>
      <c r="G144" s="92">
        <v>86470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6.77</v>
      </c>
      <c r="E145" s="29">
        <v>6.77</v>
      </c>
      <c r="F145" s="97">
        <v>0</v>
      </c>
      <c r="G145" s="93">
        <v>175653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15.1</v>
      </c>
      <c r="E146" s="25">
        <v>15.1</v>
      </c>
      <c r="F146" s="96">
        <v>0</v>
      </c>
      <c r="G146" s="92">
        <v>265317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7">
        <v>0</v>
      </c>
      <c r="G147" s="93">
        <v>21682</v>
      </c>
      <c r="H147" s="2"/>
      <c r="I147" s="2"/>
    </row>
    <row r="148" spans="2:9" ht="13.8" x14ac:dyDescent="0.25">
      <c r="B148" s="23" t="s">
        <v>8</v>
      </c>
      <c r="D148" s="25"/>
      <c r="E148" s="25"/>
      <c r="F148" s="96"/>
      <c r="G148" s="92"/>
      <c r="H148" s="2"/>
      <c r="I148" s="2"/>
    </row>
    <row r="149" spans="2:9" ht="13.8" x14ac:dyDescent="0.25">
      <c r="B149" s="19" t="s">
        <v>175</v>
      </c>
      <c r="C149" s="128"/>
      <c r="D149" s="40" t="s">
        <v>5</v>
      </c>
      <c r="E149" s="40" t="s">
        <v>5</v>
      </c>
      <c r="F149" s="102"/>
      <c r="G149" s="91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6">
        <v>0</v>
      </c>
      <c r="G150" s="92">
        <v>0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7">
        <v>0</v>
      </c>
      <c r="G151" s="93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6.5</v>
      </c>
      <c r="E152" s="25">
        <v>6.47</v>
      </c>
      <c r="F152" s="96">
        <v>4.6369999999999996E-3</v>
      </c>
      <c r="G152" s="92">
        <v>2454532</v>
      </c>
      <c r="H152" s="2"/>
      <c r="I152" s="2"/>
    </row>
    <row r="153" spans="2:9" ht="13.8" x14ac:dyDescent="0.25">
      <c r="B153" s="23"/>
      <c r="C153" s="27" t="s">
        <v>181</v>
      </c>
      <c r="D153" s="29">
        <v>7</v>
      </c>
      <c r="E153" s="29">
        <v>7</v>
      </c>
      <c r="F153" s="97">
        <v>0</v>
      </c>
      <c r="G153" s="93">
        <v>234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0.56000000000000005</v>
      </c>
      <c r="E154" s="25">
        <v>0.56000000000000005</v>
      </c>
      <c r="F154" s="96">
        <v>0</v>
      </c>
      <c r="G154" s="92">
        <v>131201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3.01</v>
      </c>
      <c r="E155" s="29">
        <v>3.01</v>
      </c>
      <c r="F155" s="97">
        <v>0</v>
      </c>
      <c r="G155" s="93">
        <v>102350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0.78</v>
      </c>
      <c r="E156" s="25">
        <v>0.71</v>
      </c>
      <c r="F156" s="96">
        <v>9.8591999999999999E-2</v>
      </c>
      <c r="G156" s="92">
        <v>127240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3.5</v>
      </c>
      <c r="E157" s="29">
        <v>3.5</v>
      </c>
      <c r="F157" s="97">
        <v>0</v>
      </c>
      <c r="G157" s="93">
        <v>22500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6">
        <v>0</v>
      </c>
      <c r="G158" s="92">
        <v>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7">
        <v>0</v>
      </c>
      <c r="G159" s="93">
        <v>0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1.1499999999999999</v>
      </c>
      <c r="E160" s="25">
        <v>1.1499999999999999</v>
      </c>
      <c r="F160" s="96">
        <v>0</v>
      </c>
      <c r="G160" s="92">
        <v>5936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7">
        <v>0</v>
      </c>
      <c r="G161" s="93">
        <v>0</v>
      </c>
      <c r="H161" s="2"/>
      <c r="I161" s="2"/>
    </row>
    <row r="162" spans="2:9" ht="13.8" x14ac:dyDescent="0.25">
      <c r="B162" s="23"/>
      <c r="C162" s="24" t="s">
        <v>195</v>
      </c>
      <c r="D162" s="25">
        <v>5.85</v>
      </c>
      <c r="E162" s="25">
        <v>5.85</v>
      </c>
      <c r="F162" s="96">
        <v>0</v>
      </c>
      <c r="G162" s="92">
        <v>574258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7">
        <v>0</v>
      </c>
      <c r="G163" s="93">
        <v>700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1.32</v>
      </c>
      <c r="E164" s="25">
        <v>1.32</v>
      </c>
      <c r="F164" s="96">
        <v>0</v>
      </c>
      <c r="G164" s="92">
        <v>71354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2.0499999999999998</v>
      </c>
      <c r="E165" s="29">
        <v>2.0499999999999998</v>
      </c>
      <c r="F165" s="97">
        <v>0</v>
      </c>
      <c r="G165" s="93">
        <v>56778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2.6</v>
      </c>
      <c r="E166" s="25">
        <v>2.85</v>
      </c>
      <c r="F166" s="96">
        <v>-8.7719000000000005E-2</v>
      </c>
      <c r="G166" s="92">
        <v>512684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0.33</v>
      </c>
      <c r="E167" s="29">
        <v>0.32</v>
      </c>
      <c r="F167" s="97">
        <v>3.125E-2</v>
      </c>
      <c r="G167" s="93">
        <v>2346337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1.19</v>
      </c>
      <c r="E168" s="25">
        <v>1.1399999999999999</v>
      </c>
      <c r="F168" s="96">
        <v>4.3860000000000003E-2</v>
      </c>
      <c r="G168" s="92">
        <v>778080</v>
      </c>
      <c r="H168" s="2"/>
      <c r="I168" s="2"/>
    </row>
    <row r="169" spans="2:9" ht="13.8" x14ac:dyDescent="0.25">
      <c r="B169" s="41"/>
      <c r="C169" s="111" t="s">
        <v>206</v>
      </c>
      <c r="D169" s="112">
        <v>2.77</v>
      </c>
      <c r="E169" s="112">
        <v>2.77</v>
      </c>
      <c r="F169" s="113">
        <v>0</v>
      </c>
      <c r="G169" s="114">
        <v>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A202" sqref="JA202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3.6640625" style="1" customWidth="1"/>
    <col min="4" max="4" width="9" style="1" customWidth="1"/>
    <col min="5" max="5" width="15.6640625" style="1" bestFit="1" customWidth="1"/>
    <col min="6" max="6" width="12.109375" style="67" customWidth="1"/>
    <col min="7" max="7" width="19.66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15" t="s">
        <v>207</v>
      </c>
      <c r="C2" s="116"/>
      <c r="D2" s="116"/>
      <c r="E2" s="116"/>
      <c r="F2" s="116"/>
      <c r="G2" s="117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 t="s">
        <v>210</v>
      </c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/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90">
        <v>1</v>
      </c>
      <c r="C6" s="61" t="s">
        <v>73</v>
      </c>
      <c r="D6" s="62">
        <v>6.25</v>
      </c>
      <c r="E6" s="107">
        <v>27337068326</v>
      </c>
      <c r="F6" s="106">
        <v>6.9868501524116216</v>
      </c>
      <c r="G6" s="108">
        <v>191000000000</v>
      </c>
    </row>
    <row r="7" spans="1:7" ht="15" customHeight="1" x14ac:dyDescent="0.25">
      <c r="B7" s="90">
        <v>2</v>
      </c>
      <c r="C7" s="61" t="s">
        <v>46</v>
      </c>
      <c r="D7" s="62">
        <v>1400</v>
      </c>
      <c r="E7" s="107">
        <v>587041</v>
      </c>
      <c r="F7" s="106">
        <v>1399.9930720341508</v>
      </c>
      <c r="G7" s="108">
        <v>821853333</v>
      </c>
    </row>
    <row r="8" spans="1:7" ht="15" customHeight="1" x14ac:dyDescent="0.25">
      <c r="B8" s="90">
        <v>3</v>
      </c>
      <c r="C8" s="61" t="s">
        <v>240</v>
      </c>
      <c r="D8" s="62">
        <v>230</v>
      </c>
      <c r="E8" s="107">
        <v>2284447</v>
      </c>
      <c r="F8" s="106">
        <v>230.45659444058015</v>
      </c>
      <c r="G8" s="108">
        <v>526465875.80000001</v>
      </c>
    </row>
    <row r="9" spans="1:7" ht="15" customHeight="1" x14ac:dyDescent="0.25">
      <c r="B9" s="90">
        <v>4</v>
      </c>
      <c r="C9" s="61" t="s">
        <v>242</v>
      </c>
      <c r="D9" s="62">
        <v>10</v>
      </c>
      <c r="E9" s="107">
        <v>21248852</v>
      </c>
      <c r="F9" s="106">
        <v>9.9935284127349551</v>
      </c>
      <c r="G9" s="108">
        <v>212351006.19999999</v>
      </c>
    </row>
    <row r="10" spans="1:7" ht="15" customHeight="1" x14ac:dyDescent="0.25">
      <c r="B10" s="90">
        <v>5</v>
      </c>
      <c r="C10" s="61" t="s">
        <v>243</v>
      </c>
      <c r="D10" s="62">
        <v>22.9</v>
      </c>
      <c r="E10" s="107">
        <v>6197958</v>
      </c>
      <c r="F10" s="106">
        <v>22.955537888446482</v>
      </c>
      <c r="G10" s="108">
        <v>142277459.69999999</v>
      </c>
    </row>
    <row r="11" spans="1:7" ht="15" customHeight="1" x14ac:dyDescent="0.25">
      <c r="B11" s="90">
        <v>6</v>
      </c>
      <c r="C11" s="61" t="s">
        <v>244</v>
      </c>
      <c r="D11" s="62">
        <v>215</v>
      </c>
      <c r="E11" s="107">
        <v>625803</v>
      </c>
      <c r="F11" s="106">
        <v>196.71757326187316</v>
      </c>
      <c r="G11" s="108">
        <v>123106447.5</v>
      </c>
    </row>
    <row r="12" spans="1:7" ht="15" customHeight="1" x14ac:dyDescent="0.25">
      <c r="B12" s="90">
        <v>7</v>
      </c>
      <c r="C12" s="61" t="s">
        <v>245</v>
      </c>
      <c r="D12" s="62">
        <v>23.85</v>
      </c>
      <c r="E12" s="107">
        <v>4467478</v>
      </c>
      <c r="F12" s="106">
        <v>23.919839179957908</v>
      </c>
      <c r="G12" s="108">
        <v>106861355.3</v>
      </c>
    </row>
    <row r="13" spans="1:7" x14ac:dyDescent="0.25">
      <c r="B13" s="90">
        <v>8</v>
      </c>
      <c r="C13" s="61" t="s">
        <v>239</v>
      </c>
      <c r="D13" s="62">
        <v>11.85</v>
      </c>
      <c r="E13" s="107">
        <v>7959207</v>
      </c>
      <c r="F13" s="106">
        <v>11.53672648544007</v>
      </c>
      <c r="G13" s="108">
        <v>91823194.200000003</v>
      </c>
    </row>
    <row r="14" spans="1:7" ht="15" customHeight="1" x14ac:dyDescent="0.25">
      <c r="B14" s="90">
        <v>9</v>
      </c>
      <c r="C14" s="61" t="s">
        <v>237</v>
      </c>
      <c r="D14" s="62">
        <v>1.22</v>
      </c>
      <c r="E14" s="107">
        <v>70067271</v>
      </c>
      <c r="F14" s="106">
        <v>1.2145697989293747</v>
      </c>
      <c r="G14" s="108">
        <v>85101591.25</v>
      </c>
    </row>
    <row r="15" spans="1:7" ht="15" customHeight="1" x14ac:dyDescent="0.25">
      <c r="B15" s="90">
        <v>10</v>
      </c>
      <c r="C15" s="61" t="s">
        <v>246</v>
      </c>
      <c r="D15" s="62">
        <v>1767</v>
      </c>
      <c r="E15" s="107">
        <v>50244</v>
      </c>
      <c r="F15" s="106">
        <v>1651.1907292413025</v>
      </c>
      <c r="G15" s="108">
        <v>82962427</v>
      </c>
    </row>
    <row r="16" spans="1:7" ht="15" customHeight="1" x14ac:dyDescent="0.25">
      <c r="B16" s="63"/>
      <c r="C16" s="64"/>
      <c r="D16" s="65"/>
      <c r="E16" s="110">
        <v>27450556627</v>
      </c>
      <c r="F16" s="103"/>
      <c r="G16" s="109">
        <v>193192802689.95001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E171" sqref="JE171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21875" style="1" bestFit="1" customWidth="1"/>
    <col min="5" max="5" width="17.44140625" style="1" bestFit="1" customWidth="1"/>
    <col min="6" max="6" width="21.77734375" style="1" bestFit="1" customWidth="1"/>
    <col min="7" max="7" width="11.2187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18" t="s">
        <v>241</v>
      </c>
      <c r="D2" s="118"/>
      <c r="E2" s="118"/>
      <c r="F2" s="118"/>
      <c r="G2" s="118"/>
      <c r="H2" s="119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28989.212</v>
      </c>
      <c r="E4" s="75">
        <v>29157.916000000001</v>
      </c>
      <c r="F4" s="76">
        <f>D4/E4-1</f>
        <v>-5.785873037016831E-3</v>
      </c>
      <c r="G4" s="75">
        <v>22296.836625350501</v>
      </c>
      <c r="H4" s="77">
        <f>D4/G4-1</f>
        <v>0.30014909680239432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8">
        <v>53772.35</v>
      </c>
      <c r="E5" s="78">
        <v>54085.3</v>
      </c>
      <c r="F5" s="76">
        <f>D5/E5-1</f>
        <v>-5.7862302695927958E-3</v>
      </c>
      <c r="G5" s="78">
        <v>42716.44</v>
      </c>
      <c r="H5" s="77">
        <f>D5/G5-1</f>
        <v>0.25882095979908426</v>
      </c>
      <c r="I5" s="2"/>
      <c r="J5" s="2"/>
      <c r="K5" s="2"/>
      <c r="L5" s="2"/>
    </row>
    <row r="6" spans="1:12" ht="14.4" x14ac:dyDescent="0.3">
      <c r="B6" s="47"/>
      <c r="C6" s="79"/>
      <c r="D6" s="80"/>
      <c r="E6" s="80"/>
      <c r="F6" s="80"/>
      <c r="G6" s="80"/>
      <c r="H6" s="81"/>
      <c r="I6" s="2"/>
      <c r="J6" s="2"/>
      <c r="K6" s="2"/>
      <c r="L6" s="2"/>
    </row>
    <row r="7" spans="1:12" ht="15" customHeight="1" x14ac:dyDescent="0.25">
      <c r="B7" s="48"/>
      <c r="C7" s="82"/>
      <c r="D7" s="120">
        <v>44711</v>
      </c>
      <c r="E7" s="121"/>
      <c r="F7" s="121"/>
      <c r="G7" s="120">
        <v>44708</v>
      </c>
      <c r="H7" s="122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23">
        <v>27564562311</v>
      </c>
      <c r="E8" s="123"/>
      <c r="F8" s="123"/>
      <c r="G8" s="123">
        <v>208086353</v>
      </c>
      <c r="H8" s="125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24">
        <v>194356256193.84</v>
      </c>
      <c r="E9" s="124"/>
      <c r="F9" s="124"/>
      <c r="G9" s="124">
        <v>5520294000.4300003</v>
      </c>
      <c r="H9" s="126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23">
        <v>4586</v>
      </c>
      <c r="E10" s="123"/>
      <c r="F10" s="123"/>
      <c r="G10" s="123">
        <v>4898</v>
      </c>
      <c r="H10" s="125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23">
        <v>25</v>
      </c>
      <c r="E11" s="123"/>
      <c r="F11" s="123"/>
      <c r="G11" s="123">
        <v>19</v>
      </c>
      <c r="H11" s="125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23">
        <v>17</v>
      </c>
      <c r="E12" s="123"/>
      <c r="F12" s="123"/>
      <c r="G12" s="123">
        <v>19</v>
      </c>
      <c r="H12" s="125"/>
      <c r="I12" s="2"/>
      <c r="J12" s="2"/>
      <c r="K12" s="2"/>
      <c r="L12" s="2"/>
    </row>
    <row r="13" spans="1:12" ht="17.25" customHeight="1" x14ac:dyDescent="0.25">
      <c r="B13" s="47"/>
      <c r="C13" s="83" t="s">
        <v>228</v>
      </c>
      <c r="D13" s="72" t="s">
        <v>229</v>
      </c>
      <c r="E13" s="84" t="s">
        <v>230</v>
      </c>
      <c r="F13" s="83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1" t="s">
        <v>186</v>
      </c>
      <c r="D14" s="105">
        <v>9.8591549295774739E-2</v>
      </c>
      <c r="E14" s="85">
        <v>0.78</v>
      </c>
      <c r="F14" s="86" t="s">
        <v>10</v>
      </c>
      <c r="G14" s="104">
        <v>0.1</v>
      </c>
      <c r="H14" s="129">
        <v>162</v>
      </c>
      <c r="I14" s="2"/>
      <c r="J14" s="2"/>
      <c r="K14" s="2"/>
      <c r="L14" s="2"/>
    </row>
    <row r="15" spans="1:12" ht="15" customHeight="1" x14ac:dyDescent="0.25">
      <c r="B15" s="47"/>
      <c r="C15" s="1" t="s">
        <v>70</v>
      </c>
      <c r="D15" s="105">
        <v>9.7560975609756184E-2</v>
      </c>
      <c r="E15" s="85">
        <v>1.8</v>
      </c>
      <c r="F15" s="86" t="s">
        <v>249</v>
      </c>
      <c r="G15" s="104">
        <v>8.77192982456141E-2</v>
      </c>
      <c r="H15" s="129">
        <v>2.6</v>
      </c>
      <c r="I15" s="2"/>
      <c r="J15" s="2"/>
      <c r="K15" s="2"/>
      <c r="L15" s="2"/>
    </row>
    <row r="16" spans="1:12" ht="15" customHeight="1" x14ac:dyDescent="0.25">
      <c r="B16" s="47"/>
      <c r="C16" s="1" t="s">
        <v>19</v>
      </c>
      <c r="D16" s="105">
        <v>9.5238095238095344E-2</v>
      </c>
      <c r="E16" s="85">
        <v>11.5</v>
      </c>
      <c r="F16" s="86" t="s">
        <v>7</v>
      </c>
      <c r="G16" s="104">
        <v>8.5714285714285604E-2</v>
      </c>
      <c r="H16" s="129">
        <v>0.32</v>
      </c>
      <c r="I16" s="2"/>
      <c r="J16" s="2"/>
      <c r="K16" s="2"/>
      <c r="L16" s="2"/>
    </row>
    <row r="17" spans="2:12" ht="15" customHeight="1" x14ac:dyDescent="0.25">
      <c r="B17" s="47"/>
      <c r="C17" s="1" t="s">
        <v>247</v>
      </c>
      <c r="D17" s="105">
        <v>8.9743589743589647E-2</v>
      </c>
      <c r="E17" s="85">
        <v>0.85</v>
      </c>
      <c r="F17" s="86" t="s">
        <v>248</v>
      </c>
      <c r="G17" s="104">
        <v>7.6036866359447106E-2</v>
      </c>
      <c r="H17" s="129">
        <v>4.01</v>
      </c>
      <c r="I17" s="2"/>
      <c r="J17" s="2"/>
      <c r="K17" s="2"/>
      <c r="L17" s="2"/>
    </row>
    <row r="18" spans="2:12" ht="15" customHeight="1" x14ac:dyDescent="0.25">
      <c r="B18" s="47"/>
      <c r="C18" s="1" t="s">
        <v>14</v>
      </c>
      <c r="D18" s="105">
        <v>6.6666666666666652E-2</v>
      </c>
      <c r="E18" s="85">
        <v>1.6</v>
      </c>
      <c r="F18" s="86" t="s">
        <v>75</v>
      </c>
      <c r="G18" s="104">
        <v>6.84931506849316E-2</v>
      </c>
      <c r="H18" s="129">
        <v>3.4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7"/>
      <c r="I19" s="2"/>
      <c r="J19" s="2"/>
      <c r="K19" s="2"/>
      <c r="L19" s="2"/>
    </row>
    <row r="20" spans="2:12" x14ac:dyDescent="0.25">
      <c r="C20" s="83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80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80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8"/>
      <c r="E23" s="88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9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S255" sqref="S255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7" t="s">
        <v>232</v>
      </c>
      <c r="C2" s="127"/>
      <c r="D2" s="127"/>
      <c r="E2" s="127"/>
      <c r="F2" s="127"/>
      <c r="G2" s="127"/>
      <c r="H2" s="127"/>
      <c r="I2" s="127"/>
      <c r="J2" s="127"/>
      <c r="K2" s="70"/>
      <c r="L2" s="70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52.8" x14ac:dyDescent="0.25">
      <c r="B3" s="4" t="s">
        <v>235</v>
      </c>
      <c r="C3" s="5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2022-05-30T14:21:46Z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